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_KIMURA_PHA\Downloads\"/>
    </mc:Choice>
  </mc:AlternateContent>
  <bookViews>
    <workbookView xWindow="900" yWindow="340" windowWidth="17900" windowHeight="10290"/>
  </bookViews>
  <sheets>
    <sheet name="評価票" sheetId="1" r:id="rId1"/>
    <sheet name="Sheet3" sheetId="3"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0" i="1" l="1"/>
  <c r="H120" i="1"/>
  <c r="I116" i="1"/>
  <c r="H116" i="1"/>
  <c r="I112" i="1"/>
  <c r="H112" i="1"/>
  <c r="I108" i="1"/>
  <c r="H108" i="1"/>
  <c r="I103" i="1"/>
  <c r="H103" i="1"/>
  <c r="I99" i="1"/>
  <c r="H99" i="1"/>
  <c r="I94" i="1"/>
  <c r="H94" i="1"/>
  <c r="I90" i="1"/>
  <c r="H90" i="1"/>
  <c r="I82" i="1"/>
  <c r="H82" i="1"/>
  <c r="I74" i="1"/>
  <c r="H74" i="1"/>
  <c r="I71" i="1"/>
  <c r="H71" i="1"/>
  <c r="I67" i="1"/>
  <c r="H67" i="1"/>
  <c r="J63" i="1"/>
  <c r="I63" i="1"/>
  <c r="H63" i="1"/>
  <c r="G63" i="1"/>
  <c r="J59" i="1"/>
  <c r="I59" i="1"/>
  <c r="H59" i="1"/>
  <c r="G59" i="1"/>
  <c r="J55" i="1"/>
  <c r="I55" i="1"/>
  <c r="H55" i="1"/>
  <c r="H51" i="1"/>
  <c r="I51" i="1"/>
  <c r="I46" i="1"/>
  <c r="H46" i="1"/>
  <c r="I41" i="1"/>
  <c r="H41" i="1"/>
  <c r="I34" i="1"/>
  <c r="H34" i="1"/>
  <c r="I31" i="1"/>
  <c r="H31" i="1"/>
  <c r="I21" i="1"/>
  <c r="H21" i="1"/>
  <c r="H17" i="1"/>
  <c r="H13" i="1"/>
  <c r="I9" i="1"/>
  <c r="I17" i="1"/>
  <c r="I13" i="1"/>
  <c r="D59" i="1"/>
  <c r="J120" i="1"/>
  <c r="J116" i="1"/>
  <c r="D116" i="1" s="1"/>
  <c r="J112" i="1"/>
  <c r="D112" i="1" s="1"/>
  <c r="J108" i="1"/>
  <c r="D108" i="1" s="1"/>
  <c r="J103" i="1"/>
  <c r="D103" i="1" s="1"/>
  <c r="J99" i="1"/>
  <c r="D99" i="1" s="1"/>
  <c r="J94" i="1"/>
  <c r="J90" i="1"/>
  <c r="D90" i="1" s="1"/>
  <c r="J82" i="1"/>
  <c r="J74" i="1"/>
  <c r="D74" i="1" s="1"/>
  <c r="J71" i="1"/>
  <c r="D71" i="1" s="1"/>
  <c r="J67" i="1"/>
  <c r="D67" i="1" s="1"/>
  <c r="J51" i="1"/>
  <c r="J46" i="1"/>
  <c r="J41" i="1"/>
  <c r="J34" i="1"/>
  <c r="J31" i="1"/>
  <c r="J21" i="1"/>
  <c r="D21" i="1" s="1"/>
  <c r="J17" i="1"/>
  <c r="J13" i="1"/>
  <c r="J9" i="1"/>
  <c r="J5" i="1"/>
  <c r="D5" i="1" s="1"/>
  <c r="I5" i="1"/>
  <c r="G13" i="1"/>
  <c r="H9" i="1"/>
  <c r="G120" i="1"/>
  <c r="G116" i="1"/>
  <c r="G112" i="1"/>
  <c r="G108" i="1"/>
  <c r="G103" i="1"/>
  <c r="G99" i="1"/>
  <c r="G94" i="1"/>
  <c r="G90" i="1"/>
  <c r="G82" i="1"/>
  <c r="G74" i="1"/>
  <c r="G71" i="1"/>
  <c r="G67" i="1"/>
  <c r="G55" i="1"/>
  <c r="G51" i="1"/>
  <c r="G46" i="1"/>
  <c r="G41" i="1"/>
  <c r="G34" i="1"/>
  <c r="G31" i="1"/>
  <c r="G21" i="1"/>
  <c r="G17" i="1"/>
  <c r="G9" i="1"/>
  <c r="G5" i="1"/>
  <c r="H5" i="1"/>
  <c r="D120" i="1" l="1"/>
  <c r="D63" i="1"/>
  <c r="D94" i="1"/>
  <c r="D82" i="1"/>
  <c r="D51" i="1"/>
  <c r="D34" i="1"/>
  <c r="D31" i="1"/>
  <c r="D9" i="1"/>
  <c r="D13" i="1"/>
</calcChain>
</file>

<file path=xl/sharedStrings.xml><?xml version="1.0" encoding="utf-8"?>
<sst xmlns="http://schemas.openxmlformats.org/spreadsheetml/2006/main" count="334" uniqueCount="249">
  <si>
    <t>Pg.1</t>
    <phoneticPr fontId="1"/>
  </si>
  <si>
    <t>Pg.1.1</t>
    <phoneticPr fontId="1"/>
  </si>
  <si>
    <t>Pg.1.1.1</t>
    <phoneticPr fontId="1"/>
  </si>
  <si>
    <t>Pg.1.1.2</t>
    <phoneticPr fontId="1"/>
  </si>
  <si>
    <t>Pg.1.1.3</t>
    <phoneticPr fontId="1"/>
  </si>
  <si>
    <t>Pg.1.2</t>
    <phoneticPr fontId="1"/>
  </si>
  <si>
    <t>Pg.1.2.1</t>
    <phoneticPr fontId="1"/>
  </si>
  <si>
    <t>Pg.1.2.2</t>
    <phoneticPr fontId="1"/>
  </si>
  <si>
    <t>Pg.2</t>
    <phoneticPr fontId="1"/>
  </si>
  <si>
    <t>Pg.2.1</t>
    <phoneticPr fontId="1"/>
  </si>
  <si>
    <t>Pg.2.1.1</t>
    <phoneticPr fontId="1"/>
  </si>
  <si>
    <t>Pg.2.1.2</t>
    <phoneticPr fontId="1"/>
  </si>
  <si>
    <t>Pg.2.2</t>
    <phoneticPr fontId="1"/>
  </si>
  <si>
    <t>Pg.2.2.2</t>
    <phoneticPr fontId="1"/>
  </si>
  <si>
    <t>Pg.2.2.1</t>
    <phoneticPr fontId="1"/>
  </si>
  <si>
    <t>Pg.3</t>
    <phoneticPr fontId="1"/>
  </si>
  <si>
    <t>Pg.3.1</t>
    <phoneticPr fontId="1"/>
  </si>
  <si>
    <t>Pg.3.1.1</t>
    <phoneticPr fontId="1"/>
  </si>
  <si>
    <t>Pg.3.1.2</t>
    <phoneticPr fontId="1"/>
  </si>
  <si>
    <t>Pg.3.1.3</t>
    <phoneticPr fontId="1"/>
  </si>
  <si>
    <t>Pg.3.2</t>
    <phoneticPr fontId="1"/>
  </si>
  <si>
    <t>Pg.3.2.1</t>
    <phoneticPr fontId="1"/>
  </si>
  <si>
    <t>Pg.3.2.2</t>
    <phoneticPr fontId="1"/>
  </si>
  <si>
    <t>Pg.3.3</t>
    <phoneticPr fontId="1"/>
  </si>
  <si>
    <t>Pg.3.3.1</t>
    <phoneticPr fontId="1"/>
  </si>
  <si>
    <t>Pg.3.3.2</t>
    <phoneticPr fontId="1"/>
  </si>
  <si>
    <t>Pg.3.3.3</t>
    <phoneticPr fontId="1"/>
  </si>
  <si>
    <t>Pg.3.3.4</t>
    <phoneticPr fontId="1"/>
  </si>
  <si>
    <t>Pg.3.3.5</t>
    <phoneticPr fontId="1"/>
  </si>
  <si>
    <t>Pg.3.3.6</t>
    <phoneticPr fontId="1"/>
  </si>
  <si>
    <t>Pg.3.4</t>
    <phoneticPr fontId="1"/>
  </si>
  <si>
    <t>Pg.3.4.1</t>
    <phoneticPr fontId="1"/>
  </si>
  <si>
    <t>Pg.3.4.2</t>
    <phoneticPr fontId="1"/>
  </si>
  <si>
    <t>Pg.4</t>
    <phoneticPr fontId="1"/>
  </si>
  <si>
    <t>Pg.4.1</t>
    <phoneticPr fontId="1"/>
  </si>
  <si>
    <t>Pg.4.1.1</t>
    <phoneticPr fontId="1"/>
  </si>
  <si>
    <t>Pg.4.1.2</t>
    <phoneticPr fontId="1"/>
  </si>
  <si>
    <t>Pg.4.1.3</t>
    <phoneticPr fontId="1"/>
  </si>
  <si>
    <t>Pg.4.1.4</t>
    <phoneticPr fontId="1"/>
  </si>
  <si>
    <t>Pg.4.2</t>
    <phoneticPr fontId="1"/>
  </si>
  <si>
    <t>Pg.4.2.1</t>
    <phoneticPr fontId="1"/>
  </si>
  <si>
    <t>Pg.4.3</t>
    <phoneticPr fontId="1"/>
  </si>
  <si>
    <t>Pg.4.3.1</t>
    <phoneticPr fontId="1"/>
  </si>
  <si>
    <t>Pg.4.3.2</t>
    <phoneticPr fontId="1"/>
  </si>
  <si>
    <t>Pg.4.3.3</t>
    <phoneticPr fontId="1"/>
  </si>
  <si>
    <t>Pg.4.4</t>
    <phoneticPr fontId="1"/>
  </si>
  <si>
    <t>Pg.4.4.1</t>
    <phoneticPr fontId="1"/>
  </si>
  <si>
    <t>Pg.4.4.2</t>
    <phoneticPr fontId="1"/>
  </si>
  <si>
    <t>Pg.4.4.3</t>
    <phoneticPr fontId="1"/>
  </si>
  <si>
    <t>Pg.4.5</t>
    <phoneticPr fontId="1"/>
  </si>
  <si>
    <t>Pg.4.5.1</t>
    <phoneticPr fontId="1"/>
  </si>
  <si>
    <t>Pg.4.5.2</t>
    <phoneticPr fontId="1"/>
  </si>
  <si>
    <t>Pg.5</t>
    <phoneticPr fontId="1"/>
  </si>
  <si>
    <t>Pg.5.1</t>
    <phoneticPr fontId="1"/>
  </si>
  <si>
    <t>Pg.5.1.1</t>
    <phoneticPr fontId="1"/>
  </si>
  <si>
    <t>Pg.5.1.2</t>
    <phoneticPr fontId="1"/>
  </si>
  <si>
    <t>Pg.5.1.3</t>
    <phoneticPr fontId="1"/>
  </si>
  <si>
    <t>Pg.5.2</t>
    <phoneticPr fontId="1"/>
  </si>
  <si>
    <t>Pg.5.2.1</t>
    <phoneticPr fontId="1"/>
  </si>
  <si>
    <t>Pg.5.2.2</t>
    <phoneticPr fontId="1"/>
  </si>
  <si>
    <t>Pg.5.3</t>
    <phoneticPr fontId="1"/>
  </si>
  <si>
    <t>Pg.5.3.1</t>
    <phoneticPr fontId="1"/>
  </si>
  <si>
    <t>Pg.5.3.2</t>
    <phoneticPr fontId="1"/>
  </si>
  <si>
    <t>Pg.5.3.3</t>
    <phoneticPr fontId="1"/>
  </si>
  <si>
    <t>Pg.5.3.4</t>
    <phoneticPr fontId="1"/>
  </si>
  <si>
    <t>Pg.5.3.5</t>
    <phoneticPr fontId="1"/>
  </si>
  <si>
    <t>Pg.5.3.6</t>
    <phoneticPr fontId="1"/>
  </si>
  <si>
    <t>Pg.5.3.7</t>
    <phoneticPr fontId="1"/>
  </si>
  <si>
    <t>Pg.5.4</t>
    <phoneticPr fontId="1"/>
  </si>
  <si>
    <t>Pg.5.4.1</t>
    <phoneticPr fontId="1"/>
  </si>
  <si>
    <t>Pg.5.4.2</t>
    <phoneticPr fontId="1"/>
  </si>
  <si>
    <t>Pg.5.4.3</t>
    <phoneticPr fontId="1"/>
  </si>
  <si>
    <t>Pg.5.4.4</t>
    <phoneticPr fontId="1"/>
  </si>
  <si>
    <t>Pg.5.4.5</t>
    <phoneticPr fontId="1"/>
  </si>
  <si>
    <t>Pg.5.4.6</t>
    <phoneticPr fontId="1"/>
  </si>
  <si>
    <t>Pg.5.4.7</t>
    <phoneticPr fontId="1"/>
  </si>
  <si>
    <t>Pg.5.5.1</t>
    <phoneticPr fontId="1"/>
  </si>
  <si>
    <t>Pg.5.5.2</t>
    <phoneticPr fontId="1"/>
  </si>
  <si>
    <t>Pg.5.5</t>
    <phoneticPr fontId="1"/>
  </si>
  <si>
    <t>Pg.6</t>
    <phoneticPr fontId="1"/>
  </si>
  <si>
    <t>Pg.6.1</t>
    <phoneticPr fontId="1"/>
  </si>
  <si>
    <t>Pg.6.1.1</t>
    <phoneticPr fontId="1"/>
  </si>
  <si>
    <t>Pg.6.1.2</t>
    <phoneticPr fontId="1"/>
  </si>
  <si>
    <t>Pg.6.1.3</t>
    <phoneticPr fontId="1"/>
  </si>
  <si>
    <t>Pg.6.1.4</t>
    <phoneticPr fontId="1"/>
  </si>
  <si>
    <t>Pg.6.2.1</t>
    <phoneticPr fontId="1"/>
  </si>
  <si>
    <t>Pg.6.2.2</t>
    <phoneticPr fontId="1"/>
  </si>
  <si>
    <t>Pg.7</t>
    <phoneticPr fontId="1"/>
  </si>
  <si>
    <t>Pg.7.1</t>
    <phoneticPr fontId="1"/>
  </si>
  <si>
    <t>Pg.7.1.1</t>
    <phoneticPr fontId="1"/>
  </si>
  <si>
    <t>Pg.7.1.2</t>
    <phoneticPr fontId="1"/>
  </si>
  <si>
    <t>Pg.7.1.3</t>
    <phoneticPr fontId="1"/>
  </si>
  <si>
    <t>Pg.7.1.4</t>
    <phoneticPr fontId="1"/>
  </si>
  <si>
    <t>Pg.7.2</t>
    <phoneticPr fontId="1"/>
  </si>
  <si>
    <t>Pg.7.2.1</t>
    <phoneticPr fontId="1"/>
  </si>
  <si>
    <t>Pg.7.2.2</t>
    <phoneticPr fontId="1"/>
  </si>
  <si>
    <t>Pg.7.2.3</t>
    <phoneticPr fontId="1"/>
  </si>
  <si>
    <t>Pg.7.3</t>
    <phoneticPr fontId="1"/>
  </si>
  <si>
    <t>Pg.7.3.1</t>
    <phoneticPr fontId="1"/>
  </si>
  <si>
    <t>Pg.7.3.2</t>
    <phoneticPr fontId="1"/>
  </si>
  <si>
    <t>Pg.8</t>
    <phoneticPr fontId="1"/>
  </si>
  <si>
    <t>Pg.8.1.1</t>
    <phoneticPr fontId="1"/>
  </si>
  <si>
    <t>Pg.8.1</t>
    <phoneticPr fontId="1"/>
  </si>
  <si>
    <t>Pg.8.2</t>
    <phoneticPr fontId="1"/>
  </si>
  <si>
    <t>Pg.8.2.1</t>
    <phoneticPr fontId="1"/>
  </si>
  <si>
    <t>a</t>
    <phoneticPr fontId="1"/>
  </si>
  <si>
    <t>b</t>
    <phoneticPr fontId="1"/>
  </si>
  <si>
    <t>a</t>
    <phoneticPr fontId="1"/>
  </si>
  <si>
    <t>c</t>
    <phoneticPr fontId="1"/>
  </si>
  <si>
    <t>b</t>
    <phoneticPr fontId="1"/>
  </si>
  <si>
    <t>Pg.2.1.3</t>
    <phoneticPr fontId="1"/>
  </si>
  <si>
    <t>c</t>
    <phoneticPr fontId="1"/>
  </si>
  <si>
    <t>＜未選択＞</t>
    <rPh sb="1" eb="2">
      <t>ミ</t>
    </rPh>
    <rPh sb="2" eb="4">
      <t>センタク</t>
    </rPh>
    <phoneticPr fontId="1"/>
  </si>
  <si>
    <t>【コメント欄】
中項目が「要検討」「要改善」の場合、および、小項目が「b」「c」の場合は、
指摘事項をご記載ください。</t>
    <rPh sb="5" eb="6">
      <t>ラン</t>
    </rPh>
    <rPh sb="23" eb="25">
      <t>バアイ</t>
    </rPh>
    <rPh sb="46" eb="48">
      <t>シテキ</t>
    </rPh>
    <rPh sb="48" eb="50">
      <t>ジコウ</t>
    </rPh>
    <phoneticPr fontId="1"/>
  </si>
  <si>
    <t>【評価欄】
小項目ごとにプルダウンで「a」「ｂ」「ｃ」を入力して頂くと、
中項目の評価として「適正」「要検討」「要改善」が表示されます。</t>
  </si>
  <si>
    <t>卒後研修病院としての役割と理念・基本方針</t>
    <phoneticPr fontId="1"/>
  </si>
  <si>
    <t>卒後研修の理念・基本方針が確立されている</t>
    <phoneticPr fontId="1"/>
  </si>
  <si>
    <t>理念・基本方針が明文化されている</t>
    <phoneticPr fontId="1"/>
  </si>
  <si>
    <t>必要に応じて見直されている</t>
    <phoneticPr fontId="1"/>
  </si>
  <si>
    <t>卒後研修病院としての役割が明確になっている</t>
    <phoneticPr fontId="1"/>
  </si>
  <si>
    <t>研修管理委員会が確立している</t>
    <phoneticPr fontId="1"/>
  </si>
  <si>
    <t>研修管理委員会の規程がある</t>
    <phoneticPr fontId="1"/>
  </si>
  <si>
    <t>研修管理委員会は定期的に開催され、機能している</t>
    <phoneticPr fontId="1"/>
  </si>
  <si>
    <t>Pg.3.1.4</t>
    <phoneticPr fontId="1"/>
  </si>
  <si>
    <t>Pg.3.1.5</t>
    <phoneticPr fontId="1"/>
  </si>
  <si>
    <t>Pg.3.1.6</t>
    <phoneticPr fontId="1"/>
  </si>
  <si>
    <t>Pg.3.1.7</t>
    <phoneticPr fontId="1"/>
  </si>
  <si>
    <t>Pg.3.1.8</t>
    <phoneticPr fontId="1"/>
  </si>
  <si>
    <t>Pg.3.1.9</t>
    <phoneticPr fontId="1"/>
  </si>
  <si>
    <t>治療薬物モニタリング（TDM）が適切に行えるよう研修環境が整備され、適切に実施されている</t>
    <phoneticPr fontId="1"/>
  </si>
  <si>
    <t>入院患者の薬物療法および薬学的管理の研修が実施可能な体制が整備され、適切に実施されている</t>
    <phoneticPr fontId="1"/>
  </si>
  <si>
    <t>手術室あるいは救急医療分野の研修が実施可能な体制が整備され、適切に実施されている</t>
    <phoneticPr fontId="1"/>
  </si>
  <si>
    <t>病診連携あるいは地域連携の体制が整備され、適切に実施されている</t>
    <phoneticPr fontId="1"/>
  </si>
  <si>
    <t>保険薬局等における研修体制が整備され、適切に実施されている</t>
    <phoneticPr fontId="1"/>
  </si>
  <si>
    <t>患者の診療に関する情報を適切に管理している</t>
    <phoneticPr fontId="1"/>
  </si>
  <si>
    <t>専任の診療情報管理者が配置されている</t>
    <phoneticPr fontId="1"/>
  </si>
  <si>
    <t>医療に関する安全管理体制の確保がなされている</t>
    <phoneticPr fontId="1"/>
  </si>
  <si>
    <t>安全管理者を配置している</t>
    <phoneticPr fontId="1"/>
  </si>
  <si>
    <t>安全管理部門がある</t>
    <phoneticPr fontId="1"/>
  </si>
  <si>
    <t>卒後研修における安全確保のための活動が行われている</t>
    <phoneticPr fontId="1"/>
  </si>
  <si>
    <t>組織的に施設関連感染対策が行われている</t>
    <phoneticPr fontId="1"/>
  </si>
  <si>
    <t>患者相談窓口がある</t>
    <phoneticPr fontId="1"/>
  </si>
  <si>
    <t>図書・雑誌・インターネット利用環境が整備されている</t>
    <phoneticPr fontId="1"/>
  </si>
  <si>
    <t>研修プログラム等が公表されている</t>
    <phoneticPr fontId="1"/>
  </si>
  <si>
    <t>＜未選択＞</t>
  </si>
  <si>
    <t>Pg.4.2.2</t>
  </si>
  <si>
    <t>Pg.4.2.3</t>
    <phoneticPr fontId="1"/>
  </si>
  <si>
    <t>薬剤師レジデントが患者を担当する場合の役割が明示されている</t>
    <phoneticPr fontId="1"/>
  </si>
  <si>
    <t>＜未選択＞</t>
    <phoneticPr fontId="1"/>
  </si>
  <si>
    <t>薬剤師レジデントの位置付け・処遇に関する規程が明確になっている</t>
    <phoneticPr fontId="1"/>
  </si>
  <si>
    <t>Pg.3.4.3</t>
    <phoneticPr fontId="1"/>
  </si>
  <si>
    <t>研修プログラムには必要事項が明示されている</t>
    <phoneticPr fontId="1"/>
  </si>
  <si>
    <t>医療人として必要な基本姿勢・態度に関する研修がプログラムに適切に組み込まれている</t>
    <phoneticPr fontId="1"/>
  </si>
  <si>
    <t>基本的姿勢・態度を身につけられる内容が組み込まれている</t>
    <phoneticPr fontId="1"/>
  </si>
  <si>
    <t>患者および家族との面談が組み込まれている</t>
    <phoneticPr fontId="1"/>
  </si>
  <si>
    <t>医薬品の適正使用のための基本的手技が組み込まれている</t>
    <phoneticPr fontId="1"/>
  </si>
  <si>
    <t>評価者が明確であり、その構成が適切である</t>
    <phoneticPr fontId="1"/>
  </si>
  <si>
    <t>薬剤師レジデントの評価が適切に行われている</t>
    <phoneticPr fontId="1"/>
  </si>
  <si>
    <t>Pg.6.2</t>
    <phoneticPr fontId="1"/>
  </si>
  <si>
    <t>評価結果が報告され、適切な指導がなされている</t>
    <phoneticPr fontId="1"/>
  </si>
  <si>
    <t>病院名</t>
    <rPh sb="0" eb="2">
      <t>ビョウイン</t>
    </rPh>
    <rPh sb="2" eb="3">
      <t>メイ</t>
    </rPh>
    <phoneticPr fontId="1"/>
  </si>
  <si>
    <t>JSPRP 薬剤師卒後研修プログラム 自己評価調査票（Ver.2019.03.31)</t>
    <phoneticPr fontId="1"/>
  </si>
  <si>
    <t>院内および研修協力施設間で周知・徹底されている</t>
    <phoneticPr fontId="1"/>
  </si>
  <si>
    <t>卒後研修における役割・機能の範囲が適切である</t>
    <phoneticPr fontId="1"/>
  </si>
  <si>
    <t>卒後研修における役割・機能の範囲が地域住民、患者等に周知・徹底されている</t>
    <phoneticPr fontId="1"/>
  </si>
  <si>
    <t>卒後研修病院としての研修体制の確立</t>
    <phoneticPr fontId="1"/>
  </si>
  <si>
    <t>研修管理委員会があり、総括責任者・委員の構成が明文化されている</t>
    <phoneticPr fontId="1"/>
  </si>
  <si>
    <t>卒後研修が組織的・計画的に実施される体制がある</t>
    <phoneticPr fontId="1"/>
  </si>
  <si>
    <t>研修プログラム責任者が確保され、機能している</t>
    <phoneticPr fontId="1"/>
  </si>
  <si>
    <t>必要な指導薬剤師が確保されている</t>
    <phoneticPr fontId="1"/>
  </si>
  <si>
    <t>卒後研修病院としての教育研修環境の整備</t>
    <phoneticPr fontId="1"/>
  </si>
  <si>
    <t>処方せんに基づく調剤の研修が可能な環境が整備され、適切に実施されている</t>
    <phoneticPr fontId="1"/>
  </si>
  <si>
    <t>TPN や注射薬の無菌調製、抗がん剤のミキシング等の研修が実施可能な環境が整備され、適切に実施されている</t>
    <phoneticPr fontId="1"/>
  </si>
  <si>
    <t>医薬品情報（DI）の整理・収集・加工・提供等の研修が実施可能な環境が整備され、適切に運用されている</t>
    <phoneticPr fontId="1"/>
  </si>
  <si>
    <t>レポートを求められている症例が確保されている</t>
    <phoneticPr fontId="1"/>
  </si>
  <si>
    <t>診療に関する諸記録の管理が適切になされている</t>
    <phoneticPr fontId="1"/>
  </si>
  <si>
    <t>薬剤師レジデントが関与する医療事故発生時の対応体制が確立している</t>
    <phoneticPr fontId="1"/>
  </si>
  <si>
    <t>卒後研修をサポートするための設備が整備されている</t>
    <phoneticPr fontId="1"/>
  </si>
  <si>
    <t>薬剤師レジデントのために病院内での個室性が配慮されている</t>
    <phoneticPr fontId="1"/>
  </si>
  <si>
    <t>研修用ビデオ等の機材が活用されている</t>
    <phoneticPr fontId="1"/>
  </si>
  <si>
    <t>薬剤師レジデントの採用・修了と組織的な位置付け</t>
    <phoneticPr fontId="1"/>
  </si>
  <si>
    <t>薬剤師レジデントの募集・採用の方法が適切である</t>
    <phoneticPr fontId="1"/>
  </si>
  <si>
    <t>薬剤師レジデントの公募規程がある</t>
    <phoneticPr fontId="1"/>
  </si>
  <si>
    <t>薬剤師レジデントの募集および採用が計画的になされている</t>
    <phoneticPr fontId="1"/>
  </si>
  <si>
    <t>薬剤師レジデントの採用試験が適正に行われている</t>
    <phoneticPr fontId="1"/>
  </si>
  <si>
    <t>薬剤師レジデントの研修規程が明確である</t>
    <phoneticPr fontId="1"/>
  </si>
  <si>
    <t>薬剤師レジデントの研修規程がある</t>
    <phoneticPr fontId="1"/>
  </si>
  <si>
    <t>薬剤部内および病棟、手術室、救急室、外来、当直等における研修実務に関する規程があり、支援及び指導体制が明文化されている</t>
  </si>
  <si>
    <t>薬剤師レジデントに対する適切な処遇が確保されている</t>
    <phoneticPr fontId="1"/>
  </si>
  <si>
    <t>定期的に健康管理が行われている</t>
    <phoneticPr fontId="1"/>
  </si>
  <si>
    <t>当直・時間外研修の際の処遇に配慮がなされている</t>
    <phoneticPr fontId="1"/>
  </si>
  <si>
    <t>卒後研修の修了手続きが適切である</t>
    <phoneticPr fontId="1"/>
  </si>
  <si>
    <t>研修管理委員会に薬剤師レジデントごとの評価・報告が適切に行われている</t>
    <phoneticPr fontId="1"/>
  </si>
  <si>
    <t>卒後研修の修了証が適切に発行されている</t>
    <phoneticPr fontId="1"/>
  </si>
  <si>
    <t>修了が認められない場合の手順が確立している</t>
    <phoneticPr fontId="1"/>
  </si>
  <si>
    <t>個々の薬剤師レジデントに関する研修記録等が整理・保管されている</t>
    <phoneticPr fontId="1"/>
  </si>
  <si>
    <t>研修を受けたすべての薬剤師レジデント（中断者を含む） の記録が整理・保管されている</t>
    <phoneticPr fontId="1"/>
  </si>
  <si>
    <t>記録の内容が適切である</t>
    <phoneticPr fontId="1"/>
  </si>
  <si>
    <t>研修プログラムの確立</t>
    <phoneticPr fontId="1"/>
  </si>
  <si>
    <t>研修プログラムが適切に策定されている</t>
    <phoneticPr fontId="1"/>
  </si>
  <si>
    <t>理念・基本方針に沿った研修プログラムである</t>
    <phoneticPr fontId="1"/>
  </si>
  <si>
    <t>薬剤師レジデントが積極的に研修プログラムを選択し研修に取り組む体制が確保されている</t>
    <phoneticPr fontId="1"/>
  </si>
  <si>
    <t>研修プログラムが研修プロセス（計画、目標、方略、評価）に沿って実施され、評価されている</t>
    <phoneticPr fontId="1"/>
  </si>
  <si>
    <t>研修項目ごとに内容に適した研修期間（スケジュール）が設定され、目標を達成できるよう実施されている</t>
    <phoneticPr fontId="1"/>
  </si>
  <si>
    <t>研修プログラムの評価が行われている</t>
    <phoneticPr fontId="1"/>
  </si>
  <si>
    <t>インフォームド･コンセントについて身につけられる内容が組み込まれている</t>
    <phoneticPr fontId="1"/>
  </si>
  <si>
    <t>安全管理（安全な医療・感染対策など）に関する研修がプログラムに適切に組み込まれている</t>
    <phoneticPr fontId="1"/>
  </si>
  <si>
    <t>医療の社会性、倫理性に関する研修がプログラムの中に適切に組み込まれている</t>
    <phoneticPr fontId="1"/>
  </si>
  <si>
    <t>症例呈示と意見交換を行う研修が組み込まれている</t>
    <phoneticPr fontId="1"/>
  </si>
  <si>
    <t>地域医療（病診連携、薬薬連携、地域包括ケア）に関する研修が組み込まれている</t>
    <phoneticPr fontId="1"/>
  </si>
  <si>
    <t>薬剤師として経験すべき調剤・製剤・服薬指導・薬物治療管理に関する研修がプログラムに適切に組み込まれている</t>
    <phoneticPr fontId="1"/>
  </si>
  <si>
    <t>薬剤師としての基本的臨床能力が身につけられる内容が適切に組み込まれている</t>
    <phoneticPr fontId="1"/>
  </si>
  <si>
    <t>治療薬物モニタリング（TDM）が組み込まれている</t>
    <phoneticPr fontId="1"/>
  </si>
  <si>
    <t>標準的薬物療法（ガイドライン等）に関する研修が適切に組み込まれている</t>
    <phoneticPr fontId="1"/>
  </si>
  <si>
    <t>頻度の高い症状・病態・疾患が組み込まれている</t>
    <phoneticPr fontId="1"/>
  </si>
  <si>
    <t>特定の医療現場の経験が組み込まれている</t>
    <phoneticPr fontId="1"/>
  </si>
  <si>
    <t>薬剤師記録を適切に記載するための研修が組み込まれている</t>
    <phoneticPr fontId="1"/>
  </si>
  <si>
    <t>問題解決能力を醸成する研修がプログラムに適切に組み込まれている</t>
    <phoneticPr fontId="1"/>
  </si>
  <si>
    <t>問題対応能力を習得する研修（EBM の実践・生涯自己学習習慣）が組み込まれている</t>
    <phoneticPr fontId="1"/>
  </si>
  <si>
    <t>問題解決能力を醸成するための指導体制があり、具体的な取組みが行われている</t>
    <phoneticPr fontId="1"/>
  </si>
  <si>
    <t>薬剤師レジデントの評価</t>
    <phoneticPr fontId="1"/>
  </si>
  <si>
    <t>薬剤師レジデントを評価するシステムが確立され、実施されている</t>
    <phoneticPr fontId="1"/>
  </si>
  <si>
    <t>評価項目・基準が明確で全体的な項目の構成が適切である</t>
    <phoneticPr fontId="1"/>
  </si>
  <si>
    <t>薬剤師レジデントごとに評価結果に応じたフィードバックが適切になされている</t>
    <phoneticPr fontId="1"/>
  </si>
  <si>
    <t>研修実績が基準に充たない場合の対応が決められている</t>
    <phoneticPr fontId="1"/>
  </si>
  <si>
    <t>薬剤師レジデントの指導体制の確立</t>
    <phoneticPr fontId="1"/>
  </si>
  <si>
    <t>指導体制と指導者が明示されている</t>
    <phoneticPr fontId="1"/>
  </si>
  <si>
    <t>研修分野ごとに指導体制と指導薬剤師、その他の指導者が明確になっている</t>
    <phoneticPr fontId="1"/>
  </si>
  <si>
    <t>指導薬剤師の役割が明示され、実践されている</t>
    <phoneticPr fontId="1"/>
  </si>
  <si>
    <t>適任の指導薬剤師が指導を行う体制が確保されている</t>
    <phoneticPr fontId="1"/>
  </si>
  <si>
    <t>薬剤師以外（医師、看護師、臨床検査技師等）の指導者が指導を行う体制が確保されている</t>
    <phoneticPr fontId="1"/>
  </si>
  <si>
    <t>薬剤師レジデントが行う調剤、服薬指導、薬物治療管理等をチェックする体制がある</t>
    <phoneticPr fontId="1"/>
  </si>
  <si>
    <t>薬剤師レジデントが行う調剤、服薬指導、薬物治療管理などについて、指導薬剤師の指導を受ける体制が具体的に決められている</t>
    <phoneticPr fontId="1"/>
  </si>
  <si>
    <t>薬剤師レジデントの記載した薬剤師記録を適切にチェックし指導する仕組みがある</t>
    <phoneticPr fontId="1"/>
  </si>
  <si>
    <t>研修の記録について指導し、評価される体制がある</t>
    <phoneticPr fontId="1"/>
  </si>
  <si>
    <t>指導薬剤師の評価が適切に行われている</t>
    <phoneticPr fontId="1"/>
  </si>
  <si>
    <t>評価方法が明確である</t>
    <phoneticPr fontId="1"/>
  </si>
  <si>
    <t>評価結果に対する検討が行われ、活用されている</t>
    <phoneticPr fontId="1"/>
  </si>
  <si>
    <t>修了後の進路</t>
    <phoneticPr fontId="1"/>
  </si>
  <si>
    <t>修了者に対する進路相談の体制が適切である</t>
    <phoneticPr fontId="1"/>
  </si>
  <si>
    <t>専門薬剤師研修等、その後の研修が継続できるように配慮している</t>
    <phoneticPr fontId="1"/>
  </si>
  <si>
    <t>修了者の就職を支援している</t>
    <phoneticPr fontId="1"/>
  </si>
  <si>
    <t>Pg.8.1.2</t>
    <phoneticPr fontId="1"/>
  </si>
  <si>
    <t>Pg.8.1.3</t>
    <phoneticPr fontId="1"/>
  </si>
  <si>
    <t>本人の希望に沿うように就職の支援をした実績がある</t>
    <phoneticPr fontId="1"/>
  </si>
  <si>
    <t>修了者の生涯にわたるフォロー体制がある</t>
    <phoneticPr fontId="1"/>
  </si>
  <si>
    <t>システムが明文化され、適切に実施されている</t>
    <phoneticPr fontId="1"/>
  </si>
  <si>
    <t>卒後研修病院としての教育研修環境が適切である</t>
    <phoneticPr fontId="1"/>
  </si>
  <si>
    <t>評価者・評価項目が薬剤師レジデントに周知されている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</si>
</sst>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2"/>
      <charset val="128"/>
      <scheme val="minor"/>
    </font>
    <font>
      <sz val="6"/>
      <name val="ＭＳ Ｐゴシック"/>
      <family val="2"/>
      <charset val="128"/>
      <scheme val="minor"/>
    </font>
    <font>
      <b/>
      <sz val="10"/>
      <color theme="1"/>
      <name val="游ゴシック"/>
      <family val="3"/>
      <charset val="128"/>
    </font>
    <font>
      <sz val="10"/>
      <color theme="1"/>
      <name val="游ゴシック"/>
      <family val="3"/>
      <charset val="128"/>
    </font>
    <font>
      <b/>
      <sz val="14"/>
      <color theme="1"/>
      <name val="游ゴシック"/>
      <family val="3"/>
      <charset val="128"/>
    </font>
  </fonts>
  <fills count="4">
    <fill>
      <patternFill patternType="none"/>
    </fill>
    <fill>
      <patternFill patternType="gray125"/>
    </fill>
    <fill>
      <patternFill patternType="solid">
        <fgColor rgb="FFFFFFCC"/>
        <bgColor indexed="64"/>
      </patternFill>
    </fill>
    <fill>
      <patternFill patternType="solid">
        <fgColor theme="5" tint="0.59999389629810485"/>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2">
    <xf numFmtId="0" fontId="0" fillId="0" borderId="0" xfId="0">
      <alignment vertical="center"/>
    </xf>
    <xf numFmtId="0" fontId="0" fillId="0" borderId="0" xfId="0" applyAlignment="1">
      <alignment horizontal="center" vertical="center"/>
    </xf>
    <xf numFmtId="0" fontId="3" fillId="0" borderId="0" xfId="0" applyFont="1" applyAlignment="1">
      <alignment vertical="top" wrapText="1"/>
    </xf>
    <xf numFmtId="0" fontId="3" fillId="0" borderId="5" xfId="0" applyFont="1" applyBorder="1" applyAlignment="1">
      <alignmen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0" fontId="2" fillId="3" borderId="2" xfId="0" applyFont="1" applyFill="1" applyBorder="1" applyAlignment="1">
      <alignment vertical="top" wrapText="1"/>
    </xf>
    <xf numFmtId="0" fontId="3" fillId="3" borderId="2" xfId="0" applyFont="1" applyFill="1" applyBorder="1" applyAlignment="1">
      <alignment horizontal="center" vertical="top" wrapText="1"/>
    </xf>
    <xf numFmtId="0" fontId="3" fillId="2" borderId="2" xfId="0" applyFont="1" applyFill="1" applyBorder="1" applyAlignment="1">
      <alignment vertical="top" wrapText="1"/>
    </xf>
    <xf numFmtId="0" fontId="4" fillId="2" borderId="2" xfId="0" applyFont="1" applyFill="1" applyBorder="1" applyAlignment="1">
      <alignment horizontal="center" vertical="top" wrapText="1"/>
    </xf>
    <xf numFmtId="0" fontId="3" fillId="0" borderId="4"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2" fillId="3" borderId="9"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0" borderId="9" xfId="0" applyFont="1" applyBorder="1" applyAlignment="1">
      <alignment horizontal="center" vertical="top" wrapText="1"/>
    </xf>
    <xf numFmtId="0" fontId="3" fillId="3" borderId="9" xfId="0" applyFont="1" applyFill="1" applyBorder="1" applyAlignment="1">
      <alignment vertical="top" wrapText="1"/>
    </xf>
    <xf numFmtId="0" fontId="3" fillId="2" borderId="9" xfId="0" applyFont="1" applyFill="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2"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3" fillId="0" borderId="14"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3" fillId="0" borderId="10" xfId="0" applyFont="1" applyBorder="1" applyAlignment="1" applyProtection="1">
      <alignment horizontal="center" vertical="top" wrapText="1"/>
      <protection locked="0"/>
    </xf>
    <xf numFmtId="0" fontId="3" fillId="0" borderId="11" xfId="0" applyFont="1" applyBorder="1" applyAlignment="1" applyProtection="1">
      <alignment horizontal="center" vertical="top" wrapText="1"/>
      <protection locked="0"/>
    </xf>
    <xf numFmtId="0" fontId="3" fillId="0" borderId="12" xfId="0" applyFont="1" applyBorder="1" applyAlignment="1" applyProtection="1">
      <alignment horizontal="center" vertical="top" wrapText="1"/>
      <protection locked="0"/>
    </xf>
    <xf numFmtId="0" fontId="3" fillId="0" borderId="15" xfId="0" applyFont="1" applyBorder="1" applyAlignment="1" applyProtection="1">
      <alignment horizontal="center" vertical="top" wrapText="1"/>
      <protection locked="0"/>
    </xf>
    <xf numFmtId="0" fontId="3" fillId="0" borderId="16" xfId="0" applyFont="1" applyBorder="1" applyAlignment="1" applyProtection="1">
      <alignment horizontal="center" vertical="top" wrapText="1"/>
      <protection locked="0"/>
    </xf>
    <xf numFmtId="0" fontId="3" fillId="0" borderId="13" xfId="0" applyFont="1" applyBorder="1" applyAlignment="1" applyProtection="1">
      <alignment horizontal="center" vertical="top" wrapText="1"/>
      <protection locked="0"/>
    </xf>
    <xf numFmtId="0" fontId="3" fillId="0" borderId="9" xfId="0" applyFont="1" applyBorder="1" applyAlignment="1" applyProtection="1">
      <alignment horizontal="center" vertical="top" wrapText="1"/>
      <protection locked="0"/>
    </xf>
    <xf numFmtId="0" fontId="3" fillId="0" borderId="14" xfId="0" applyFont="1" applyBorder="1" applyAlignment="1" applyProtection="1">
      <alignment horizontal="center" vertical="top" wrapText="1"/>
      <protection locked="0"/>
    </xf>
    <xf numFmtId="0" fontId="3" fillId="2" borderId="1" xfId="0" applyFont="1" applyFill="1" applyBorder="1" applyAlignment="1">
      <alignment vertical="top" wrapText="1"/>
    </xf>
    <xf numFmtId="0" fontId="3" fillId="2" borderId="9" xfId="0" applyFont="1" applyFill="1" applyBorder="1" applyAlignment="1">
      <alignment vertical="top" wrapText="1"/>
    </xf>
    <xf numFmtId="0" fontId="4" fillId="2" borderId="9" xfId="0" applyFont="1" applyFill="1" applyBorder="1" applyAlignment="1">
      <alignment horizontal="center" vertical="top" wrapText="1"/>
    </xf>
    <xf numFmtId="0" fontId="3" fillId="2" borderId="9" xfId="0" applyFont="1" applyFill="1" applyBorder="1" applyAlignment="1">
      <alignment horizontal="center" vertical="top" wrapText="1"/>
    </xf>
    <xf numFmtId="0" fontId="2" fillId="0" borderId="0" xfId="0" applyFont="1" applyAlignment="1">
      <alignment horizontal="center" vertical="top" wrapText="1"/>
    </xf>
    <xf numFmtId="0" fontId="2" fillId="0" borderId="0" xfId="0" applyFont="1" applyAlignment="1">
      <alignment vertical="top" wrapText="1"/>
    </xf>
    <xf numFmtId="0" fontId="4"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vertical="center" wrapText="1"/>
    </xf>
    <xf numFmtId="0" fontId="3" fillId="0" borderId="1" xfId="0" applyFont="1" applyBorder="1" applyAlignment="1">
      <alignment vertical="top" wrapText="1"/>
    </xf>
    <xf numFmtId="0" fontId="3" fillId="0" borderId="12"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8" xfId="0" applyFont="1" applyBorder="1" applyAlignment="1">
      <alignment horizontal="left" vertical="top" wrapText="1"/>
    </xf>
    <xf numFmtId="0" fontId="3" fillId="2" borderId="1" xfId="0" applyFont="1" applyFill="1" applyBorder="1" applyAlignment="1">
      <alignment horizontal="left" vertical="top"/>
    </xf>
    <xf numFmtId="0" fontId="3" fillId="2" borderId="3" xfId="0" applyFont="1" applyFill="1" applyBorder="1" applyAlignment="1">
      <alignment horizontal="left" vertical="top"/>
    </xf>
    <xf numFmtId="0" fontId="2" fillId="3" borderId="1" xfId="0" applyFont="1" applyFill="1" applyBorder="1" applyAlignment="1">
      <alignment horizontal="left" vertical="top"/>
    </xf>
    <xf numFmtId="0" fontId="2" fillId="3" borderId="3" xfId="0" applyFont="1" applyFill="1" applyBorder="1" applyAlignment="1">
      <alignment horizontal="left" vertical="top"/>
    </xf>
    <xf numFmtId="0" fontId="3" fillId="2" borderId="1" xfId="0" applyFont="1" applyFill="1" applyBorder="1" applyAlignment="1">
      <alignment horizontal="left" vertical="top" wrapText="1"/>
    </xf>
    <xf numFmtId="0" fontId="3" fillId="2" borderId="3" xfId="0" applyFont="1" applyFill="1" applyBorder="1" applyAlignment="1">
      <alignment horizontal="left" vertical="top" wrapText="1"/>
    </xf>
  </cellXfs>
  <cellStyles count="1">
    <cellStyle name="標準" xfId="0" builtinId="0"/>
  </cellStyles>
  <dxfs count="82">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rgb="FF9C0006"/>
      </font>
      <fill>
        <patternFill>
          <bgColor rgb="FFFFC7CE"/>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21"/>
  <sheetViews>
    <sheetView tabSelected="1" workbookViewId="0">
      <selection activeCell="D11" sqref="D11"/>
    </sheetView>
  </sheetViews>
  <sheetFormatPr defaultColWidth="9" defaultRowHeight="36" customHeight="1" x14ac:dyDescent="0.2"/>
  <cols>
    <col min="1" max="1" width="2" style="2" customWidth="1"/>
    <col min="2" max="2" width="9.08984375" style="4" customWidth="1"/>
    <col min="3" max="3" width="42.08984375" style="2" customWidth="1"/>
    <col min="4" max="4" width="16.08984375" style="4" customWidth="1"/>
    <col min="5" max="5" width="66.453125" style="2" customWidth="1"/>
    <col min="6" max="6" width="10.7265625" style="2" customWidth="1"/>
    <col min="7" max="9" width="9" style="4" hidden="1" customWidth="1"/>
    <col min="10" max="10" width="9" style="2" hidden="1" customWidth="1"/>
    <col min="11" max="11" width="10.453125" style="2" customWidth="1"/>
    <col min="12" max="16384" width="9" style="2"/>
  </cols>
  <sheetData>
    <row r="1" spans="2:10" ht="36" customHeight="1" x14ac:dyDescent="0.2">
      <c r="B1" s="38" t="s">
        <v>161</v>
      </c>
    </row>
    <row r="2" spans="2:10" ht="36" customHeight="1" x14ac:dyDescent="0.2">
      <c r="B2" s="39" t="s">
        <v>160</v>
      </c>
      <c r="C2" s="37"/>
      <c r="D2" s="36"/>
      <c r="E2" s="37"/>
    </row>
    <row r="3" spans="2:10" s="5" customFormat="1" ht="60" customHeight="1" x14ac:dyDescent="0.2">
      <c r="C3" s="45" t="s">
        <v>114</v>
      </c>
      <c r="D3" s="45"/>
      <c r="E3" s="5" t="s">
        <v>113</v>
      </c>
    </row>
    <row r="4" spans="2:10" ht="36" customHeight="1" x14ac:dyDescent="0.2">
      <c r="B4" s="13" t="s">
        <v>0</v>
      </c>
      <c r="C4" s="6" t="s">
        <v>115</v>
      </c>
      <c r="D4" s="7"/>
      <c r="E4" s="16"/>
      <c r="G4" s="4" t="s">
        <v>107</v>
      </c>
      <c r="H4" s="4" t="s">
        <v>109</v>
      </c>
      <c r="I4" s="4" t="s">
        <v>108</v>
      </c>
      <c r="J4" s="2" t="s">
        <v>112</v>
      </c>
    </row>
    <row r="5" spans="2:10" ht="36" customHeight="1" x14ac:dyDescent="0.2">
      <c r="B5" s="14" t="s">
        <v>1</v>
      </c>
      <c r="C5" s="8" t="s">
        <v>116</v>
      </c>
      <c r="D5" s="9" t="str">
        <f>IF(J5&gt;0,"",IF(I5&gt;0,"要改善",IF(H5&gt;0,"要検討","適正")))</f>
        <v/>
      </c>
      <c r="E5" s="17"/>
      <c r="G5" s="4">
        <f>COUNTIF(D6:D8,"a")</f>
        <v>0</v>
      </c>
      <c r="H5" s="4">
        <f>COUNTIF(D6:D8,"b")</f>
        <v>0</v>
      </c>
      <c r="I5" s="4">
        <f>COUNTIF((D6:D8),"C")</f>
        <v>0</v>
      </c>
      <c r="J5" s="2">
        <f>COUNTIF(D6:D8,J4)</f>
        <v>3</v>
      </c>
    </row>
    <row r="6" spans="2:10" ht="36" customHeight="1" x14ac:dyDescent="0.2">
      <c r="B6" s="15" t="s">
        <v>2</v>
      </c>
      <c r="C6" s="10" t="s">
        <v>117</v>
      </c>
      <c r="D6" s="24" t="s">
        <v>112</v>
      </c>
      <c r="E6" s="18"/>
    </row>
    <row r="7" spans="2:10" ht="36" customHeight="1" x14ac:dyDescent="0.2">
      <c r="B7" s="15" t="s">
        <v>3</v>
      </c>
      <c r="C7" s="3" t="s">
        <v>162</v>
      </c>
      <c r="D7" s="25" t="s">
        <v>112</v>
      </c>
      <c r="E7" s="19"/>
    </row>
    <row r="8" spans="2:10" ht="36" customHeight="1" x14ac:dyDescent="0.2">
      <c r="B8" s="15" t="s">
        <v>4</v>
      </c>
      <c r="C8" s="11" t="s">
        <v>118</v>
      </c>
      <c r="D8" s="26" t="s">
        <v>112</v>
      </c>
      <c r="E8" s="20"/>
    </row>
    <row r="9" spans="2:10" ht="36" customHeight="1" x14ac:dyDescent="0.2">
      <c r="B9" s="14" t="s">
        <v>5</v>
      </c>
      <c r="C9" s="8" t="s">
        <v>119</v>
      </c>
      <c r="D9" s="9" t="str">
        <f>IF(J9&gt;0,"",IF(I9&gt;0,"要改善",IF(H9&gt;0,"要検討","適正")))</f>
        <v/>
      </c>
      <c r="E9" s="17"/>
      <c r="G9" s="4">
        <f>COUNTIF(D10:D11,"a")</f>
        <v>0</v>
      </c>
      <c r="H9" s="4">
        <f>COUNTIF(D10:D11,"b")</f>
        <v>0</v>
      </c>
      <c r="I9" s="4">
        <f>COUNTIF((D10:D11),"c")</f>
        <v>0</v>
      </c>
      <c r="J9" s="2">
        <f>COUNTIF(D10:D11,"＜未選択＞")</f>
        <v>2</v>
      </c>
    </row>
    <row r="10" spans="2:10" ht="36" customHeight="1" x14ac:dyDescent="0.2">
      <c r="B10" s="15" t="s">
        <v>6</v>
      </c>
      <c r="C10" s="10" t="s">
        <v>163</v>
      </c>
      <c r="D10" s="27" t="s">
        <v>112</v>
      </c>
      <c r="E10" s="18"/>
    </row>
    <row r="11" spans="2:10" ht="36" customHeight="1" x14ac:dyDescent="0.2">
      <c r="B11" s="15" t="s">
        <v>7</v>
      </c>
      <c r="C11" s="3" t="s">
        <v>164</v>
      </c>
      <c r="D11" s="26" t="s">
        <v>112</v>
      </c>
      <c r="E11" s="19"/>
    </row>
    <row r="12" spans="2:10" ht="36" customHeight="1" x14ac:dyDescent="0.2">
      <c r="B12" s="13" t="s">
        <v>8</v>
      </c>
      <c r="C12" s="6" t="s">
        <v>165</v>
      </c>
      <c r="D12" s="7"/>
      <c r="E12" s="16"/>
    </row>
    <row r="13" spans="2:10" ht="36" customHeight="1" x14ac:dyDescent="0.2">
      <c r="B13" s="14" t="s">
        <v>9</v>
      </c>
      <c r="C13" s="8" t="s">
        <v>120</v>
      </c>
      <c r="D13" s="9" t="str">
        <f>IF(J13&gt;0,"",IF(I13&gt;0,"要改善",IF(H13&gt;0,"要検討","適正")))</f>
        <v/>
      </c>
      <c r="E13" s="17"/>
      <c r="G13" s="4">
        <f>COUNTIF(D14:D16,"a")</f>
        <v>0</v>
      </c>
      <c r="H13" s="4">
        <f>COUNTIF(D14:D16,"b")</f>
        <v>0</v>
      </c>
      <c r="I13" s="4">
        <f>COUNTIF(D14:D16,"c")</f>
        <v>0</v>
      </c>
      <c r="J13" s="2">
        <f>COUNTIF(D14:D16,"＜未選択＞")</f>
        <v>3</v>
      </c>
    </row>
    <row r="14" spans="2:10" ht="36" customHeight="1" x14ac:dyDescent="0.2">
      <c r="B14" s="15" t="s">
        <v>10</v>
      </c>
      <c r="C14" s="10" t="s">
        <v>166</v>
      </c>
      <c r="D14" s="27" t="s">
        <v>112</v>
      </c>
      <c r="E14" s="18"/>
    </row>
    <row r="15" spans="2:10" ht="36" customHeight="1" x14ac:dyDescent="0.2">
      <c r="B15" s="15" t="s">
        <v>11</v>
      </c>
      <c r="C15" s="3" t="s">
        <v>121</v>
      </c>
      <c r="D15" s="25" t="s">
        <v>112</v>
      </c>
      <c r="E15" s="19"/>
    </row>
    <row r="16" spans="2:10" ht="36" customHeight="1" x14ac:dyDescent="0.2">
      <c r="B16" s="15" t="s">
        <v>110</v>
      </c>
      <c r="C16" s="11" t="s">
        <v>122</v>
      </c>
      <c r="D16" s="28" t="s">
        <v>112</v>
      </c>
      <c r="E16" s="20"/>
    </row>
    <row r="17" spans="2:10" ht="36" customHeight="1" x14ac:dyDescent="0.2">
      <c r="B17" s="14" t="s">
        <v>12</v>
      </c>
      <c r="C17" s="46" t="s">
        <v>167</v>
      </c>
      <c r="D17" s="47"/>
      <c r="E17" s="17"/>
      <c r="G17" s="4">
        <f>COUNTIF(D18:D19,"a")</f>
        <v>0</v>
      </c>
      <c r="H17" s="4">
        <f>COUNTIF(D18:D19,"b")</f>
        <v>0</v>
      </c>
      <c r="I17" s="4">
        <f>COUNTIF(D18:D19,"c")</f>
        <v>0</v>
      </c>
      <c r="J17" s="2">
        <f>COUNTIF(D18:D19,"＜未選択＞")</f>
        <v>2</v>
      </c>
    </row>
    <row r="18" spans="2:10" ht="36" customHeight="1" x14ac:dyDescent="0.2">
      <c r="B18" s="15" t="s">
        <v>14</v>
      </c>
      <c r="C18" s="10" t="s">
        <v>168</v>
      </c>
      <c r="D18" s="27" t="s">
        <v>112</v>
      </c>
      <c r="E18" s="18"/>
    </row>
    <row r="19" spans="2:10" ht="36" customHeight="1" x14ac:dyDescent="0.2">
      <c r="B19" s="15" t="s">
        <v>13</v>
      </c>
      <c r="C19" s="3" t="s">
        <v>169</v>
      </c>
      <c r="D19" s="25" t="s">
        <v>112</v>
      </c>
      <c r="E19" s="19"/>
    </row>
    <row r="20" spans="2:10" ht="36" customHeight="1" x14ac:dyDescent="0.2">
      <c r="B20" s="13" t="s">
        <v>15</v>
      </c>
      <c r="C20" s="6" t="s">
        <v>170</v>
      </c>
      <c r="D20" s="7"/>
      <c r="E20" s="16"/>
    </row>
    <row r="21" spans="2:10" ht="36" customHeight="1" x14ac:dyDescent="0.2">
      <c r="B21" s="14" t="s">
        <v>16</v>
      </c>
      <c r="C21" s="8" t="s">
        <v>247</v>
      </c>
      <c r="D21" s="9" t="str">
        <f>IF(J21&gt;0,"",IF(I21&gt;0,"要改善",IF(H21&gt;0,"要検討","適正")))</f>
        <v/>
      </c>
      <c r="E21" s="17"/>
      <c r="G21" s="4">
        <f>COUNTIF(D22:D30,"a")</f>
        <v>0</v>
      </c>
      <c r="H21" s="4">
        <f>COUNTIF(D22:D30,"b")</f>
        <v>0</v>
      </c>
      <c r="I21" s="4">
        <f>COUNTIF(D22:D30,"c")</f>
        <v>0</v>
      </c>
      <c r="J21" s="2">
        <f>COUNTIF(D22:D30,"＜未選択＞")</f>
        <v>9</v>
      </c>
    </row>
    <row r="22" spans="2:10" ht="36" customHeight="1" x14ac:dyDescent="0.2">
      <c r="B22" s="15" t="s">
        <v>17</v>
      </c>
      <c r="C22" s="10" t="s">
        <v>171</v>
      </c>
      <c r="D22" s="27" t="s">
        <v>112</v>
      </c>
      <c r="E22" s="18"/>
    </row>
    <row r="23" spans="2:10" ht="48" customHeight="1" x14ac:dyDescent="0.2">
      <c r="B23" s="15" t="s">
        <v>18</v>
      </c>
      <c r="C23" s="10" t="s">
        <v>172</v>
      </c>
      <c r="D23" s="25" t="s">
        <v>112</v>
      </c>
      <c r="E23" s="19"/>
    </row>
    <row r="24" spans="2:10" ht="48" customHeight="1" x14ac:dyDescent="0.2">
      <c r="B24" s="15" t="s">
        <v>19</v>
      </c>
      <c r="C24" s="3" t="s">
        <v>173</v>
      </c>
      <c r="D24" s="25" t="s">
        <v>112</v>
      </c>
      <c r="E24" s="19"/>
    </row>
    <row r="25" spans="2:10" ht="36" customHeight="1" x14ac:dyDescent="0.2">
      <c r="B25" s="15" t="s">
        <v>123</v>
      </c>
      <c r="C25" s="12" t="s">
        <v>129</v>
      </c>
      <c r="D25" s="25" t="s">
        <v>112</v>
      </c>
      <c r="E25" s="21"/>
    </row>
    <row r="26" spans="2:10" ht="36" customHeight="1" x14ac:dyDescent="0.2">
      <c r="B26" s="15" t="s">
        <v>124</v>
      </c>
      <c r="C26" s="12" t="s">
        <v>130</v>
      </c>
      <c r="D26" s="25" t="s">
        <v>112</v>
      </c>
      <c r="E26" s="21"/>
    </row>
    <row r="27" spans="2:10" ht="36" customHeight="1" x14ac:dyDescent="0.2">
      <c r="B27" s="15" t="s">
        <v>125</v>
      </c>
      <c r="C27" s="12" t="s">
        <v>131</v>
      </c>
      <c r="D27" s="25" t="s">
        <v>112</v>
      </c>
      <c r="E27" s="21"/>
    </row>
    <row r="28" spans="2:10" ht="36" customHeight="1" x14ac:dyDescent="0.2">
      <c r="B28" s="15" t="s">
        <v>126</v>
      </c>
      <c r="C28" s="12" t="s">
        <v>132</v>
      </c>
      <c r="D28" s="25" t="s">
        <v>112</v>
      </c>
      <c r="E28" s="21"/>
    </row>
    <row r="29" spans="2:10" ht="36" customHeight="1" x14ac:dyDescent="0.2">
      <c r="B29" s="15" t="s">
        <v>127</v>
      </c>
      <c r="C29" s="12" t="s">
        <v>133</v>
      </c>
      <c r="D29" s="25" t="s">
        <v>112</v>
      </c>
      <c r="E29" s="21"/>
    </row>
    <row r="30" spans="2:10" ht="36" customHeight="1" x14ac:dyDescent="0.2">
      <c r="B30" s="15" t="s">
        <v>128</v>
      </c>
      <c r="C30" s="11" t="s">
        <v>174</v>
      </c>
      <c r="D30" s="28" t="s">
        <v>112</v>
      </c>
      <c r="E30" s="20"/>
    </row>
    <row r="31" spans="2:10" ht="36" customHeight="1" x14ac:dyDescent="0.2">
      <c r="B31" s="14" t="s">
        <v>20</v>
      </c>
      <c r="C31" s="8" t="s">
        <v>134</v>
      </c>
      <c r="D31" s="9" t="str">
        <f>IF(J31&gt;0,"",IF(I31&gt;0,"要改善",IF(H31&gt;0,"要検討","適正")))</f>
        <v/>
      </c>
      <c r="E31" s="17"/>
      <c r="G31" s="4">
        <f>COUNTIF(D32:D33,"a")</f>
        <v>0</v>
      </c>
      <c r="H31" s="4">
        <f>COUNTIF(D32:D33,"b")</f>
        <v>0</v>
      </c>
      <c r="I31" s="4">
        <f>COUNTIF(D32:D33,"c")</f>
        <v>0</v>
      </c>
      <c r="J31" s="2">
        <f>COUNTIF(D32:D33,"＜未選択＞")</f>
        <v>2</v>
      </c>
    </row>
    <row r="32" spans="2:10" ht="36" customHeight="1" x14ac:dyDescent="0.2">
      <c r="B32" s="15" t="s">
        <v>21</v>
      </c>
      <c r="C32" s="10" t="s">
        <v>135</v>
      </c>
      <c r="D32" s="24" t="s">
        <v>112</v>
      </c>
      <c r="E32" s="18"/>
    </row>
    <row r="33" spans="2:10" ht="36" customHeight="1" x14ac:dyDescent="0.2">
      <c r="B33" s="15" t="s">
        <v>22</v>
      </c>
      <c r="C33" s="11" t="s">
        <v>175</v>
      </c>
      <c r="D33" s="28" t="s">
        <v>112</v>
      </c>
      <c r="E33" s="20"/>
    </row>
    <row r="34" spans="2:10" ht="36" customHeight="1" x14ac:dyDescent="0.2">
      <c r="B34" s="14" t="s">
        <v>23</v>
      </c>
      <c r="C34" s="8" t="s">
        <v>136</v>
      </c>
      <c r="D34" s="9" t="str">
        <f>IF(J34&gt;0,"",IF(I34&gt;0,"要改善",IF(H34&gt;0,"要検討","適正")))</f>
        <v/>
      </c>
      <c r="E34" s="17"/>
      <c r="G34" s="4">
        <f>COUNTIF(D35:D40,"a")</f>
        <v>0</v>
      </c>
      <c r="H34" s="4">
        <f>COUNTIF(D35:D40,"b")</f>
        <v>0</v>
      </c>
      <c r="I34" s="4">
        <f>COUNTIF(D35:D40,"c")</f>
        <v>0</v>
      </c>
      <c r="J34" s="2">
        <f>COUNTIF(D35:D40,"＜未選択＞")</f>
        <v>6</v>
      </c>
    </row>
    <row r="35" spans="2:10" ht="36" customHeight="1" x14ac:dyDescent="0.2">
      <c r="B35" s="15" t="s">
        <v>24</v>
      </c>
      <c r="C35" s="10" t="s">
        <v>137</v>
      </c>
      <c r="D35" s="27" t="s">
        <v>112</v>
      </c>
      <c r="E35" s="18"/>
    </row>
    <row r="36" spans="2:10" ht="36" customHeight="1" x14ac:dyDescent="0.2">
      <c r="B36" s="15" t="s">
        <v>25</v>
      </c>
      <c r="C36" s="3" t="s">
        <v>138</v>
      </c>
      <c r="D36" s="25" t="s">
        <v>112</v>
      </c>
      <c r="E36" s="19"/>
    </row>
    <row r="37" spans="2:10" ht="36" customHeight="1" x14ac:dyDescent="0.2">
      <c r="B37" s="15" t="s">
        <v>26</v>
      </c>
      <c r="C37" s="3" t="s">
        <v>139</v>
      </c>
      <c r="D37" s="25" t="s">
        <v>112</v>
      </c>
      <c r="E37" s="19"/>
    </row>
    <row r="38" spans="2:10" ht="36" customHeight="1" x14ac:dyDescent="0.2">
      <c r="B38" s="15" t="s">
        <v>27</v>
      </c>
      <c r="C38" s="3" t="s">
        <v>176</v>
      </c>
      <c r="D38" s="25" t="s">
        <v>112</v>
      </c>
      <c r="E38" s="19"/>
    </row>
    <row r="39" spans="2:10" ht="36" customHeight="1" x14ac:dyDescent="0.2">
      <c r="B39" s="15" t="s">
        <v>28</v>
      </c>
      <c r="C39" s="3" t="s">
        <v>140</v>
      </c>
      <c r="D39" s="25" t="s">
        <v>112</v>
      </c>
      <c r="E39" s="19"/>
    </row>
    <row r="40" spans="2:10" ht="36" customHeight="1" x14ac:dyDescent="0.2">
      <c r="B40" s="15" t="s">
        <v>29</v>
      </c>
      <c r="C40" s="11" t="s">
        <v>141</v>
      </c>
      <c r="D40" s="28" t="s">
        <v>112</v>
      </c>
      <c r="E40" s="20"/>
    </row>
    <row r="41" spans="2:10" ht="36" customHeight="1" x14ac:dyDescent="0.2">
      <c r="B41" s="14" t="s">
        <v>30</v>
      </c>
      <c r="C41" s="50" t="s">
        <v>177</v>
      </c>
      <c r="D41" s="51"/>
      <c r="E41" s="17"/>
      <c r="G41" s="4">
        <f>COUNTIF(D42:D44,"a")</f>
        <v>0</v>
      </c>
      <c r="H41" s="4">
        <f>COUNTIF(D42:D44,"b")</f>
        <v>0</v>
      </c>
      <c r="I41" s="4">
        <f>COUNTIF(D42:D44,"c")</f>
        <v>0</v>
      </c>
      <c r="J41" s="2">
        <f>COUNTIF(D42:D44,"＜未選択＞")</f>
        <v>3</v>
      </c>
    </row>
    <row r="42" spans="2:10" ht="36" customHeight="1" x14ac:dyDescent="0.2">
      <c r="B42" s="15" t="s">
        <v>31</v>
      </c>
      <c r="C42" s="10" t="s">
        <v>142</v>
      </c>
      <c r="D42" s="27" t="s">
        <v>112</v>
      </c>
      <c r="E42" s="18"/>
    </row>
    <row r="43" spans="2:10" ht="36" customHeight="1" x14ac:dyDescent="0.2">
      <c r="B43" s="15" t="s">
        <v>32</v>
      </c>
      <c r="C43" s="3" t="s">
        <v>178</v>
      </c>
      <c r="D43" s="29" t="s">
        <v>112</v>
      </c>
      <c r="E43" s="19"/>
    </row>
    <row r="44" spans="2:10" ht="36" customHeight="1" x14ac:dyDescent="0.2">
      <c r="B44" s="15" t="s">
        <v>150</v>
      </c>
      <c r="C44" s="12" t="s">
        <v>179</v>
      </c>
      <c r="D44" s="26" t="s">
        <v>112</v>
      </c>
      <c r="E44" s="21"/>
    </row>
    <row r="45" spans="2:10" ht="36" customHeight="1" x14ac:dyDescent="0.2">
      <c r="B45" s="13" t="s">
        <v>33</v>
      </c>
      <c r="C45" s="48" t="s">
        <v>180</v>
      </c>
      <c r="D45" s="49"/>
      <c r="E45" s="16"/>
    </row>
    <row r="46" spans="2:10" ht="36" customHeight="1" x14ac:dyDescent="0.2">
      <c r="B46" s="14" t="s">
        <v>34</v>
      </c>
      <c r="C46" s="32" t="s">
        <v>181</v>
      </c>
      <c r="D46" s="35" t="s">
        <v>148</v>
      </c>
      <c r="E46" s="17"/>
      <c r="G46" s="4">
        <f>COUNTIF(D47:D50,"a")</f>
        <v>0</v>
      </c>
      <c r="H46" s="4">
        <f>COUNTIF(D47:D50,"b")</f>
        <v>0</v>
      </c>
      <c r="I46" s="4">
        <f>COUNTIF(D47:D50,"c")</f>
        <v>0</v>
      </c>
      <c r="J46" s="2">
        <f>COUNTIF(D47:D50,"＜未選択＞")</f>
        <v>4</v>
      </c>
    </row>
    <row r="47" spans="2:10" ht="36" customHeight="1" x14ac:dyDescent="0.2">
      <c r="B47" s="15" t="s">
        <v>35</v>
      </c>
      <c r="C47" s="10" t="s">
        <v>182</v>
      </c>
      <c r="D47" s="27" t="s">
        <v>112</v>
      </c>
      <c r="E47" s="18"/>
    </row>
    <row r="48" spans="2:10" ht="36" customHeight="1" x14ac:dyDescent="0.2">
      <c r="B48" s="15" t="s">
        <v>36</v>
      </c>
      <c r="C48" s="3" t="s">
        <v>143</v>
      </c>
      <c r="D48" s="25" t="s">
        <v>112</v>
      </c>
      <c r="E48" s="19"/>
    </row>
    <row r="49" spans="2:10" ht="36" customHeight="1" x14ac:dyDescent="0.2">
      <c r="B49" s="15" t="s">
        <v>37</v>
      </c>
      <c r="C49" s="3" t="s">
        <v>183</v>
      </c>
      <c r="D49" s="25" t="s">
        <v>112</v>
      </c>
      <c r="E49" s="19"/>
    </row>
    <row r="50" spans="2:10" ht="36" customHeight="1" x14ac:dyDescent="0.2">
      <c r="B50" s="15" t="s">
        <v>38</v>
      </c>
      <c r="C50" s="11" t="s">
        <v>184</v>
      </c>
      <c r="D50" s="28" t="s">
        <v>112</v>
      </c>
      <c r="E50" s="20"/>
    </row>
    <row r="51" spans="2:10" ht="36" customHeight="1" x14ac:dyDescent="0.2">
      <c r="B51" s="14" t="s">
        <v>39</v>
      </c>
      <c r="C51" s="8" t="s">
        <v>185</v>
      </c>
      <c r="D51" s="34" t="str">
        <f>IF(J51&gt;0,"",IF(I51&gt;0,"要改善",IF(H51&gt;0,"要検討","適正")))</f>
        <v/>
      </c>
      <c r="E51" s="17"/>
      <c r="G51" s="4">
        <f>COUNTIF(D52:D54,"a")</f>
        <v>0</v>
      </c>
      <c r="H51" s="4">
        <f>COUNTIF(D52:D54,"b")</f>
        <v>0</v>
      </c>
      <c r="I51" s="4">
        <f>COUNTIF(D52:D54,"c")</f>
        <v>0</v>
      </c>
      <c r="J51" s="2">
        <f>COUNTIF(D52:D54,"＜未選択＞")</f>
        <v>3</v>
      </c>
    </row>
    <row r="52" spans="2:10" ht="36" customHeight="1" x14ac:dyDescent="0.2">
      <c r="B52" s="15" t="s">
        <v>40</v>
      </c>
      <c r="C52" s="10" t="s">
        <v>186</v>
      </c>
      <c r="D52" s="24" t="s">
        <v>112</v>
      </c>
      <c r="E52" s="18"/>
    </row>
    <row r="53" spans="2:10" ht="36" customHeight="1" x14ac:dyDescent="0.2">
      <c r="B53" s="15" t="s">
        <v>145</v>
      </c>
      <c r="C53" s="44" t="s">
        <v>147</v>
      </c>
      <c r="D53" s="31" t="s">
        <v>144</v>
      </c>
      <c r="E53" s="22"/>
    </row>
    <row r="54" spans="2:10" ht="49.5" x14ac:dyDescent="0.2">
      <c r="B54" s="15" t="s">
        <v>146</v>
      </c>
      <c r="C54" s="40" t="s">
        <v>187</v>
      </c>
      <c r="D54" s="28" t="s">
        <v>112</v>
      </c>
      <c r="E54" s="20"/>
    </row>
    <row r="55" spans="2:10" ht="36" customHeight="1" x14ac:dyDescent="0.2">
      <c r="B55" s="14" t="s">
        <v>41</v>
      </c>
      <c r="C55" s="32" t="s">
        <v>188</v>
      </c>
      <c r="D55" s="33"/>
      <c r="E55" s="17"/>
      <c r="G55" s="4">
        <f>COUNTIF(D56:D58,"a")</f>
        <v>0</v>
      </c>
      <c r="H55" s="4">
        <f>COUNTIF(D56:D58,"b")</f>
        <v>0</v>
      </c>
      <c r="I55" s="4">
        <f>COUNTIF(D56:D58,"c")</f>
        <v>0</v>
      </c>
      <c r="J55" s="2">
        <f>COUNTIF(D56:D58,"＜未選択＞")</f>
        <v>3</v>
      </c>
    </row>
    <row r="56" spans="2:10" ht="36" customHeight="1" x14ac:dyDescent="0.2">
      <c r="B56" s="15" t="s">
        <v>42</v>
      </c>
      <c r="C56" s="10" t="s">
        <v>149</v>
      </c>
      <c r="D56" s="27" t="s">
        <v>112</v>
      </c>
      <c r="E56" s="18"/>
    </row>
    <row r="57" spans="2:10" ht="36" customHeight="1" x14ac:dyDescent="0.2">
      <c r="B57" s="15" t="s">
        <v>43</v>
      </c>
      <c r="C57" s="3" t="s">
        <v>189</v>
      </c>
      <c r="D57" s="25" t="s">
        <v>112</v>
      </c>
      <c r="E57" s="19"/>
    </row>
    <row r="58" spans="2:10" ht="36" customHeight="1" x14ac:dyDescent="0.2">
      <c r="B58" s="15" t="s">
        <v>44</v>
      </c>
      <c r="C58" s="11" t="s">
        <v>190</v>
      </c>
      <c r="D58" s="28" t="s">
        <v>112</v>
      </c>
      <c r="E58" s="20"/>
    </row>
    <row r="59" spans="2:10" ht="36" customHeight="1" x14ac:dyDescent="0.2">
      <c r="B59" s="14" t="s">
        <v>45</v>
      </c>
      <c r="C59" s="8" t="s">
        <v>191</v>
      </c>
      <c r="D59" s="34" t="str">
        <f>IF(J59&gt;0,"",IF(I59&gt;0,"要改善",IF(H59&gt;0,"要検討","適正")))</f>
        <v/>
      </c>
      <c r="E59" s="17"/>
      <c r="G59" s="4">
        <f>COUNTIF(D60:D62,"a")</f>
        <v>0</v>
      </c>
      <c r="H59" s="4">
        <f>COUNTIF(D60:D62,"b")</f>
        <v>0</v>
      </c>
      <c r="I59" s="4">
        <f>COUNTIF(D60:D62,"c")</f>
        <v>0</v>
      </c>
      <c r="J59" s="2">
        <f>COUNTIF(D60:D62,"＜未選択＞")</f>
        <v>3</v>
      </c>
    </row>
    <row r="60" spans="2:10" ht="36" customHeight="1" x14ac:dyDescent="0.2">
      <c r="B60" s="15" t="s">
        <v>46</v>
      </c>
      <c r="C60" s="10" t="s">
        <v>192</v>
      </c>
      <c r="D60" s="27" t="s">
        <v>112</v>
      </c>
      <c r="E60" s="18"/>
    </row>
    <row r="61" spans="2:10" ht="36" customHeight="1" x14ac:dyDescent="0.2">
      <c r="B61" s="15" t="s">
        <v>47</v>
      </c>
      <c r="C61" s="3" t="s">
        <v>193</v>
      </c>
      <c r="D61" s="25" t="s">
        <v>112</v>
      </c>
      <c r="E61" s="19"/>
    </row>
    <row r="62" spans="2:10" ht="36" customHeight="1" x14ac:dyDescent="0.2">
      <c r="B62" s="15" t="s">
        <v>48</v>
      </c>
      <c r="C62" s="11" t="s">
        <v>194</v>
      </c>
      <c r="D62" s="28" t="s">
        <v>112</v>
      </c>
      <c r="E62" s="20"/>
    </row>
    <row r="63" spans="2:10" ht="36" customHeight="1" x14ac:dyDescent="0.2">
      <c r="B63" s="14" t="s">
        <v>49</v>
      </c>
      <c r="C63" s="8" t="s">
        <v>195</v>
      </c>
      <c r="D63" s="34" t="str">
        <f>IF(J63&gt;0,"",IF(I63&gt;0,"要改善",IF(H63&gt;0,"要検討","適正")))</f>
        <v/>
      </c>
      <c r="E63" s="17"/>
      <c r="G63" s="4">
        <f>COUNTIF(D64:D65,"a")</f>
        <v>0</v>
      </c>
      <c r="H63" s="4">
        <f>COUNTIF(D64:D65,"b")</f>
        <v>0</v>
      </c>
      <c r="I63" s="4">
        <f>COUNTIF(D64:D65,"c")</f>
        <v>0</v>
      </c>
      <c r="J63" s="2">
        <f>COUNTIF(D64:D65,"＜未選択＞")</f>
        <v>2</v>
      </c>
    </row>
    <row r="64" spans="2:10" ht="36" customHeight="1" x14ac:dyDescent="0.2">
      <c r="B64" s="15" t="s">
        <v>50</v>
      </c>
      <c r="C64" s="10" t="s">
        <v>196</v>
      </c>
      <c r="D64" s="27" t="s">
        <v>112</v>
      </c>
      <c r="E64" s="18"/>
    </row>
    <row r="65" spans="2:10" ht="36" customHeight="1" x14ac:dyDescent="0.2">
      <c r="B65" s="15" t="s">
        <v>51</v>
      </c>
      <c r="C65" s="3" t="s">
        <v>197</v>
      </c>
      <c r="D65" s="25" t="s">
        <v>112</v>
      </c>
      <c r="E65" s="19"/>
    </row>
    <row r="66" spans="2:10" ht="36" customHeight="1" x14ac:dyDescent="0.2">
      <c r="B66" s="13" t="s">
        <v>52</v>
      </c>
      <c r="C66" s="6" t="s">
        <v>198</v>
      </c>
      <c r="D66" s="7"/>
      <c r="E66" s="16"/>
    </row>
    <row r="67" spans="2:10" ht="36" customHeight="1" x14ac:dyDescent="0.2">
      <c r="B67" s="14" t="s">
        <v>53</v>
      </c>
      <c r="C67" s="8" t="s">
        <v>199</v>
      </c>
      <c r="D67" s="34" t="str">
        <f>IF(J67&gt;0,"",IF(I67&gt;0,"要改善",IF(H67&gt;0,"要検討","適正")))</f>
        <v/>
      </c>
      <c r="E67" s="17"/>
      <c r="G67" s="4">
        <f>COUNTIF(D68:D70,"a")</f>
        <v>0</v>
      </c>
      <c r="H67" s="4">
        <f>COUNTIF(D68:D70,"b")</f>
        <v>0</v>
      </c>
      <c r="I67" s="4">
        <f>COUNTIF(D68:D70,"c")</f>
        <v>0</v>
      </c>
      <c r="J67" s="2">
        <f>COUNTIF(D68:D70,"＜未選択＞")</f>
        <v>3</v>
      </c>
    </row>
    <row r="68" spans="2:10" ht="36" customHeight="1" x14ac:dyDescent="0.2">
      <c r="B68" s="15" t="s">
        <v>54</v>
      </c>
      <c r="C68" s="10" t="s">
        <v>200</v>
      </c>
      <c r="D68" s="24" t="s">
        <v>112</v>
      </c>
      <c r="E68" s="18"/>
    </row>
    <row r="69" spans="2:10" ht="36" customHeight="1" x14ac:dyDescent="0.2">
      <c r="B69" s="15" t="s">
        <v>55</v>
      </c>
      <c r="C69" s="3" t="s">
        <v>151</v>
      </c>
      <c r="D69" s="25" t="s">
        <v>112</v>
      </c>
      <c r="E69" s="19"/>
    </row>
    <row r="70" spans="2:10" ht="36" customHeight="1" x14ac:dyDescent="0.2">
      <c r="B70" s="15" t="s">
        <v>56</v>
      </c>
      <c r="C70" s="3" t="s">
        <v>201</v>
      </c>
      <c r="D70" s="25" t="s">
        <v>112</v>
      </c>
      <c r="E70" s="19"/>
    </row>
    <row r="71" spans="2:10" ht="36" customHeight="1" x14ac:dyDescent="0.2">
      <c r="B71" s="14" t="s">
        <v>57</v>
      </c>
      <c r="C71" s="8" t="s">
        <v>202</v>
      </c>
      <c r="D71" s="34" t="str">
        <f>IF(J71&gt;0,"",IF(I71&gt;0,"要改善",IF(H71&gt;0,"要検討","適正")))</f>
        <v/>
      </c>
      <c r="E71" s="17"/>
      <c r="G71" s="4">
        <f>COUNTIF(D72:D73,"a")</f>
        <v>0</v>
      </c>
      <c r="H71" s="4">
        <f>COUNTIF(D72:D73,"b")</f>
        <v>0</v>
      </c>
      <c r="I71" s="4">
        <f>COUNTIF(D72:D73,"c")</f>
        <v>0</v>
      </c>
      <c r="J71" s="2">
        <f>COUNTIF(D72:D73,"＜未選択＞")</f>
        <v>2</v>
      </c>
    </row>
    <row r="72" spans="2:10" ht="48" customHeight="1" x14ac:dyDescent="0.2">
      <c r="B72" s="15" t="s">
        <v>58</v>
      </c>
      <c r="C72" s="10" t="s">
        <v>203</v>
      </c>
      <c r="D72" s="24" t="s">
        <v>112</v>
      </c>
      <c r="E72" s="18"/>
    </row>
    <row r="73" spans="2:10" ht="36" customHeight="1" x14ac:dyDescent="0.2">
      <c r="B73" s="15" t="s">
        <v>59</v>
      </c>
      <c r="C73" s="12" t="s">
        <v>204</v>
      </c>
      <c r="D73" s="26" t="s">
        <v>112</v>
      </c>
      <c r="E73" s="21"/>
    </row>
    <row r="74" spans="2:10" ht="36" customHeight="1" x14ac:dyDescent="0.2">
      <c r="B74" s="14" t="s">
        <v>60</v>
      </c>
      <c r="C74" s="8" t="s">
        <v>152</v>
      </c>
      <c r="D74" s="34" t="str">
        <f>IF(J74&gt;0,"",IF(I74&gt;0,"要改善",IF(H74&gt;0,"要検討","適正")))</f>
        <v/>
      </c>
      <c r="E74" s="17"/>
      <c r="G74" s="4">
        <f>COUNTIF(D75:D81,"a")</f>
        <v>0</v>
      </c>
      <c r="H74" s="4">
        <f>COUNTIF(D75:D81,"b")</f>
        <v>0</v>
      </c>
      <c r="I74" s="4">
        <f>COUNTIF(D75:D81,"c")</f>
        <v>0</v>
      </c>
      <c r="J74" s="2">
        <f>COUNTIF(D75:D81,"＜未選択＞")</f>
        <v>7</v>
      </c>
    </row>
    <row r="75" spans="2:10" ht="36" customHeight="1" x14ac:dyDescent="0.2">
      <c r="B75" s="15" t="s">
        <v>61</v>
      </c>
      <c r="C75" s="10" t="s">
        <v>153</v>
      </c>
      <c r="D75" s="24" t="s">
        <v>112</v>
      </c>
      <c r="E75" s="18"/>
    </row>
    <row r="76" spans="2:10" ht="36" customHeight="1" x14ac:dyDescent="0.2">
      <c r="B76" s="15" t="s">
        <v>62</v>
      </c>
      <c r="C76" s="3" t="s">
        <v>154</v>
      </c>
      <c r="D76" s="25" t="s">
        <v>112</v>
      </c>
      <c r="E76" s="19"/>
    </row>
    <row r="77" spans="2:10" ht="36" customHeight="1" x14ac:dyDescent="0.2">
      <c r="B77" s="15" t="s">
        <v>63</v>
      </c>
      <c r="C77" s="3" t="s">
        <v>205</v>
      </c>
      <c r="D77" s="25" t="s">
        <v>112</v>
      </c>
      <c r="E77" s="19"/>
    </row>
    <row r="78" spans="2:10" ht="36" customHeight="1" x14ac:dyDescent="0.2">
      <c r="B78" s="15" t="s">
        <v>64</v>
      </c>
      <c r="C78" s="3" t="s">
        <v>206</v>
      </c>
      <c r="D78" s="25" t="s">
        <v>112</v>
      </c>
      <c r="E78" s="19"/>
    </row>
    <row r="79" spans="2:10" ht="36" customHeight="1" x14ac:dyDescent="0.2">
      <c r="B79" s="15" t="s">
        <v>65</v>
      </c>
      <c r="C79" s="3" t="s">
        <v>207</v>
      </c>
      <c r="D79" s="25" t="s">
        <v>112</v>
      </c>
      <c r="E79" s="19"/>
    </row>
    <row r="80" spans="2:10" ht="36" customHeight="1" x14ac:dyDescent="0.2">
      <c r="B80" s="15" t="s">
        <v>66</v>
      </c>
      <c r="C80" s="3" t="s">
        <v>208</v>
      </c>
      <c r="D80" s="25" t="s">
        <v>112</v>
      </c>
      <c r="E80" s="19"/>
    </row>
    <row r="81" spans="2:10" ht="36" customHeight="1" x14ac:dyDescent="0.2">
      <c r="B81" s="15" t="s">
        <v>67</v>
      </c>
      <c r="C81" s="11" t="s">
        <v>209</v>
      </c>
      <c r="D81" s="26" t="s">
        <v>112</v>
      </c>
      <c r="E81" s="20"/>
    </row>
    <row r="82" spans="2:10" ht="48" customHeight="1" x14ac:dyDescent="0.2">
      <c r="B82" s="14" t="s">
        <v>68</v>
      </c>
      <c r="C82" s="8" t="s">
        <v>210</v>
      </c>
      <c r="D82" s="34" t="str">
        <f>IF(J82&gt;0,"",IF(I82&gt;0,"要改善",IF(H82&gt;0,"要検討","適正")))</f>
        <v/>
      </c>
      <c r="E82" s="17"/>
      <c r="G82" s="4">
        <f>COUNTIF(D83:D89,"a")</f>
        <v>0</v>
      </c>
      <c r="H82" s="4">
        <f>COUNTIF(D83:D89,"b")</f>
        <v>0</v>
      </c>
      <c r="I82" s="4">
        <f>COUNTIF(D83:D89,"c")</f>
        <v>0</v>
      </c>
      <c r="J82" s="2">
        <f>COUNTIF(D83:D89,"＜未選択＞")</f>
        <v>7</v>
      </c>
    </row>
    <row r="83" spans="2:10" ht="36" customHeight="1" x14ac:dyDescent="0.2">
      <c r="B83" s="15" t="s">
        <v>69</v>
      </c>
      <c r="C83" s="10" t="s">
        <v>211</v>
      </c>
      <c r="D83" s="24" t="s">
        <v>112</v>
      </c>
      <c r="E83" s="18"/>
    </row>
    <row r="84" spans="2:10" ht="36" customHeight="1" x14ac:dyDescent="0.2">
      <c r="B84" s="15" t="s">
        <v>70</v>
      </c>
      <c r="C84" s="3" t="s">
        <v>155</v>
      </c>
      <c r="D84" s="25" t="s">
        <v>112</v>
      </c>
      <c r="E84" s="19"/>
    </row>
    <row r="85" spans="2:10" ht="36" customHeight="1" x14ac:dyDescent="0.2">
      <c r="B85" s="15" t="s">
        <v>71</v>
      </c>
      <c r="C85" s="3" t="s">
        <v>212</v>
      </c>
      <c r="D85" s="25" t="s">
        <v>112</v>
      </c>
      <c r="E85" s="19"/>
    </row>
    <row r="86" spans="2:10" ht="36" customHeight="1" x14ac:dyDescent="0.2">
      <c r="B86" s="15" t="s">
        <v>72</v>
      </c>
      <c r="C86" s="3" t="s">
        <v>213</v>
      </c>
      <c r="D86" s="25" t="s">
        <v>112</v>
      </c>
      <c r="E86" s="19"/>
    </row>
    <row r="87" spans="2:10" ht="36" customHeight="1" x14ac:dyDescent="0.2">
      <c r="B87" s="15" t="s">
        <v>73</v>
      </c>
      <c r="C87" s="3" t="s">
        <v>214</v>
      </c>
      <c r="D87" s="25" t="s">
        <v>112</v>
      </c>
      <c r="E87" s="19"/>
    </row>
    <row r="88" spans="2:10" ht="36" customHeight="1" x14ac:dyDescent="0.2">
      <c r="B88" s="15" t="s">
        <v>74</v>
      </c>
      <c r="C88" s="3" t="s">
        <v>215</v>
      </c>
      <c r="D88" s="25" t="s">
        <v>112</v>
      </c>
      <c r="E88" s="19"/>
    </row>
    <row r="89" spans="2:10" ht="36" customHeight="1" x14ac:dyDescent="0.2">
      <c r="B89" s="15" t="s">
        <v>75</v>
      </c>
      <c r="C89" s="3" t="s">
        <v>216</v>
      </c>
      <c r="D89" s="25" t="s">
        <v>112</v>
      </c>
      <c r="E89" s="19"/>
    </row>
    <row r="90" spans="2:10" ht="36" customHeight="1" x14ac:dyDescent="0.2">
      <c r="B90" s="14" t="s">
        <v>78</v>
      </c>
      <c r="C90" s="8" t="s">
        <v>217</v>
      </c>
      <c r="D90" s="9" t="str">
        <f>IF(J90&gt;0,"",IF(I90&gt;0,"要改善",IF(H90&gt;0,"要検討","適正")))</f>
        <v/>
      </c>
      <c r="E90" s="17"/>
      <c r="G90" s="4">
        <f>COUNTIF(D91:D92,"a")</f>
        <v>0</v>
      </c>
      <c r="H90" s="4">
        <f>COUNTIF(D91:D92,"b")</f>
        <v>0</v>
      </c>
      <c r="I90" s="4">
        <f>COUNTIF(D91:D92,"c")</f>
        <v>0</v>
      </c>
      <c r="J90" s="2">
        <f>COUNTIF(D91:D92,"＜未選択＞")</f>
        <v>2</v>
      </c>
    </row>
    <row r="91" spans="2:10" ht="36" customHeight="1" x14ac:dyDescent="0.2">
      <c r="B91" s="15" t="s">
        <v>76</v>
      </c>
      <c r="C91" s="10" t="s">
        <v>218</v>
      </c>
      <c r="D91" s="24" t="s">
        <v>112</v>
      </c>
      <c r="E91" s="18"/>
    </row>
    <row r="92" spans="2:10" ht="36" customHeight="1" x14ac:dyDescent="0.2">
      <c r="B92" s="15" t="s">
        <v>77</v>
      </c>
      <c r="C92" s="3" t="s">
        <v>219</v>
      </c>
      <c r="D92" s="25" t="s">
        <v>112</v>
      </c>
      <c r="E92" s="19"/>
    </row>
    <row r="93" spans="2:10" ht="36" customHeight="1" x14ac:dyDescent="0.2">
      <c r="B93" s="13" t="s">
        <v>79</v>
      </c>
      <c r="C93" s="6" t="s">
        <v>220</v>
      </c>
      <c r="D93" s="7"/>
      <c r="E93" s="16"/>
    </row>
    <row r="94" spans="2:10" ht="36" customHeight="1" x14ac:dyDescent="0.2">
      <c r="B94" s="14" t="s">
        <v>80</v>
      </c>
      <c r="C94" s="8" t="s">
        <v>221</v>
      </c>
      <c r="D94" s="9" t="str">
        <f>IF(J94&gt;0,"",IF(I94&gt;0,"要改善",IF(H94&gt;0,"要検討","適正")))</f>
        <v/>
      </c>
      <c r="E94" s="17"/>
      <c r="G94" s="4">
        <f>COUNTIF(D95:D98,"a")</f>
        <v>0</v>
      </c>
      <c r="H94" s="4">
        <f>COUNTIF(D95:D98,"b")</f>
        <v>0</v>
      </c>
      <c r="I94" s="4">
        <f>COUNTIF(D95:D98,"c")</f>
        <v>0</v>
      </c>
      <c r="J94" s="2">
        <f>COUNTIF(D95:D98,"＜未選択＞")</f>
        <v>4</v>
      </c>
    </row>
    <row r="95" spans="2:10" ht="36" customHeight="1" x14ac:dyDescent="0.2">
      <c r="B95" s="15" t="s">
        <v>81</v>
      </c>
      <c r="C95" s="10" t="s">
        <v>156</v>
      </c>
      <c r="D95" s="24" t="s">
        <v>112</v>
      </c>
      <c r="E95" s="18"/>
    </row>
    <row r="96" spans="2:10" ht="36" customHeight="1" x14ac:dyDescent="0.2">
      <c r="B96" s="15" t="s">
        <v>82</v>
      </c>
      <c r="C96" s="3" t="s">
        <v>222</v>
      </c>
      <c r="D96" s="25" t="s">
        <v>112</v>
      </c>
      <c r="E96" s="19"/>
    </row>
    <row r="97" spans="2:10" ht="36" customHeight="1" x14ac:dyDescent="0.2">
      <c r="B97" s="15" t="s">
        <v>83</v>
      </c>
      <c r="C97" s="3" t="s">
        <v>248</v>
      </c>
      <c r="D97" s="25" t="s">
        <v>112</v>
      </c>
      <c r="E97" s="19"/>
    </row>
    <row r="98" spans="2:10" ht="36" customHeight="1" x14ac:dyDescent="0.2">
      <c r="B98" s="15" t="s">
        <v>84</v>
      </c>
      <c r="C98" s="11" t="s">
        <v>157</v>
      </c>
      <c r="D98" s="26" t="s">
        <v>112</v>
      </c>
      <c r="E98" s="20"/>
    </row>
    <row r="99" spans="2:10" ht="36" customHeight="1" x14ac:dyDescent="0.2">
      <c r="B99" s="14" t="s">
        <v>158</v>
      </c>
      <c r="C99" s="8" t="s">
        <v>223</v>
      </c>
      <c r="D99" s="9" t="str">
        <f>IF(J99&gt;0,"",IF(I99&gt;0,"要改善",IF(H99&gt;0,"要検討","適正")))</f>
        <v/>
      </c>
      <c r="E99" s="17"/>
      <c r="G99" s="4">
        <f>COUNTIF(D100:D101,"a")</f>
        <v>0</v>
      </c>
      <c r="H99" s="4">
        <f>COUNTIF(D100:D101,"b")</f>
        <v>0</v>
      </c>
      <c r="I99" s="4">
        <f>COUNTIF(D100:D101,"c")</f>
        <v>0</v>
      </c>
      <c r="J99" s="2">
        <f>COUNTIF(D100:D101,"＜未選択＞")</f>
        <v>2</v>
      </c>
    </row>
    <row r="100" spans="2:10" ht="36" customHeight="1" x14ac:dyDescent="0.2">
      <c r="B100" s="15" t="s">
        <v>85</v>
      </c>
      <c r="C100" s="10" t="s">
        <v>159</v>
      </c>
      <c r="D100" s="24" t="s">
        <v>112</v>
      </c>
      <c r="E100" s="18"/>
    </row>
    <row r="101" spans="2:10" ht="36" customHeight="1" x14ac:dyDescent="0.2">
      <c r="B101" s="15" t="s">
        <v>86</v>
      </c>
      <c r="C101" s="12" t="s">
        <v>224</v>
      </c>
      <c r="D101" s="26" t="s">
        <v>112</v>
      </c>
      <c r="E101" s="21"/>
    </row>
    <row r="102" spans="2:10" ht="36" customHeight="1" x14ac:dyDescent="0.2">
      <c r="B102" s="13" t="s">
        <v>87</v>
      </c>
      <c r="C102" s="6" t="s">
        <v>225</v>
      </c>
      <c r="D102" s="7"/>
      <c r="E102" s="16"/>
    </row>
    <row r="103" spans="2:10" ht="36" customHeight="1" x14ac:dyDescent="0.2">
      <c r="B103" s="14" t="s">
        <v>88</v>
      </c>
      <c r="C103" s="8" t="s">
        <v>226</v>
      </c>
      <c r="D103" s="9" t="str">
        <f>IF(J103&gt;0,"",IF(I103&gt;0,"要改善",IF(H103&gt;0,"要検討","適正")))</f>
        <v/>
      </c>
      <c r="E103" s="17"/>
      <c r="G103" s="4">
        <f>COUNTIF(D104:D107,"a")</f>
        <v>0</v>
      </c>
      <c r="H103" s="4">
        <f>COUNTIF(D104:D107,"b")</f>
        <v>0</v>
      </c>
      <c r="I103" s="4">
        <f>COUNTIF(D104:D107,"c")</f>
        <v>0</v>
      </c>
      <c r="J103" s="2">
        <f>COUNTIF(D104:D107,"＜未選択＞")</f>
        <v>4</v>
      </c>
    </row>
    <row r="104" spans="2:10" ht="36" customHeight="1" x14ac:dyDescent="0.2">
      <c r="B104" s="15" t="s">
        <v>89</v>
      </c>
      <c r="C104" s="10" t="s">
        <v>227</v>
      </c>
      <c r="D104" s="24" t="s">
        <v>112</v>
      </c>
      <c r="E104" s="18"/>
    </row>
    <row r="105" spans="2:10" ht="36" customHeight="1" x14ac:dyDescent="0.2">
      <c r="B105" s="15" t="s">
        <v>90</v>
      </c>
      <c r="C105" s="3" t="s">
        <v>228</v>
      </c>
      <c r="D105" s="25" t="s">
        <v>112</v>
      </c>
      <c r="E105" s="19"/>
    </row>
    <row r="106" spans="2:10" ht="36" customHeight="1" x14ac:dyDescent="0.2">
      <c r="B106" s="15" t="s">
        <v>91</v>
      </c>
      <c r="C106" s="3" t="s">
        <v>229</v>
      </c>
      <c r="D106" s="25" t="s">
        <v>112</v>
      </c>
      <c r="E106" s="19"/>
    </row>
    <row r="107" spans="2:10" ht="36" customHeight="1" x14ac:dyDescent="0.2">
      <c r="B107" s="15" t="s">
        <v>92</v>
      </c>
      <c r="C107" s="3" t="s">
        <v>230</v>
      </c>
      <c r="D107" s="26" t="s">
        <v>112</v>
      </c>
      <c r="E107" s="19"/>
    </row>
    <row r="108" spans="2:10" ht="36" customHeight="1" x14ac:dyDescent="0.2">
      <c r="B108" s="14" t="s">
        <v>93</v>
      </c>
      <c r="C108" s="8" t="s">
        <v>231</v>
      </c>
      <c r="D108" s="9" t="str">
        <f>IF(J108&gt;0,"",IF(I108&gt;0,"要改善",IF(H108&gt;0,"要検討","適正")))</f>
        <v/>
      </c>
      <c r="E108" s="17"/>
      <c r="G108" s="4">
        <f>COUNTIF(D109:D111,"a")</f>
        <v>0</v>
      </c>
      <c r="H108" s="4">
        <f>COUNTIF(D109:D111,"b")</f>
        <v>0</v>
      </c>
      <c r="I108" s="4">
        <f>COUNTIF(D109:D111,"c")</f>
        <v>0</v>
      </c>
      <c r="J108" s="2">
        <f>COUNTIF(D109:D111,"＜未選択＞")</f>
        <v>3</v>
      </c>
    </row>
    <row r="109" spans="2:10" ht="49" customHeight="1" x14ac:dyDescent="0.2">
      <c r="B109" s="15" t="s">
        <v>94</v>
      </c>
      <c r="C109" s="10" t="s">
        <v>232</v>
      </c>
      <c r="D109" s="24" t="s">
        <v>112</v>
      </c>
      <c r="E109" s="18"/>
    </row>
    <row r="110" spans="2:10" ht="36" customHeight="1" x14ac:dyDescent="0.2">
      <c r="B110" s="15" t="s">
        <v>95</v>
      </c>
      <c r="C110" s="3" t="s">
        <v>233</v>
      </c>
      <c r="D110" s="25" t="s">
        <v>112</v>
      </c>
      <c r="E110" s="19"/>
    </row>
    <row r="111" spans="2:10" ht="36" customHeight="1" x14ac:dyDescent="0.2">
      <c r="B111" s="15" t="s">
        <v>96</v>
      </c>
      <c r="C111" s="11" t="s">
        <v>234</v>
      </c>
      <c r="D111" s="26" t="s">
        <v>112</v>
      </c>
      <c r="E111" s="20"/>
    </row>
    <row r="112" spans="2:10" ht="36" customHeight="1" x14ac:dyDescent="0.2">
      <c r="B112" s="14" t="s">
        <v>97</v>
      </c>
      <c r="C112" s="8" t="s">
        <v>235</v>
      </c>
      <c r="D112" s="9" t="str">
        <f>IF(J112&gt;0,"",IF(I112&gt;0,"要改善",IF(H112&gt;0,"要検討","適正")))</f>
        <v/>
      </c>
      <c r="E112" s="17"/>
      <c r="G112" s="4">
        <f>COUNTIF(D113:D114,"a")</f>
        <v>0</v>
      </c>
      <c r="H112" s="4">
        <f>COUNTIF(D113:D114,"b")</f>
        <v>0</v>
      </c>
      <c r="I112" s="4">
        <f>COUNTIF(D113:D114,"c")</f>
        <v>0</v>
      </c>
      <c r="J112" s="2">
        <f>COUNTIF(D113:D114,"＜未選択＞")</f>
        <v>2</v>
      </c>
    </row>
    <row r="113" spans="2:10" ht="36" customHeight="1" x14ac:dyDescent="0.2">
      <c r="B113" s="15" t="s">
        <v>98</v>
      </c>
      <c r="C113" s="10" t="s">
        <v>236</v>
      </c>
      <c r="D113" s="24" t="s">
        <v>112</v>
      </c>
      <c r="E113" s="18"/>
    </row>
    <row r="114" spans="2:10" ht="36" customHeight="1" x14ac:dyDescent="0.2">
      <c r="B114" s="15" t="s">
        <v>99</v>
      </c>
      <c r="C114" s="11" t="s">
        <v>237</v>
      </c>
      <c r="D114" s="26" t="s">
        <v>112</v>
      </c>
      <c r="E114" s="20"/>
    </row>
    <row r="115" spans="2:10" ht="36" customHeight="1" x14ac:dyDescent="0.2">
      <c r="B115" s="13" t="s">
        <v>100</v>
      </c>
      <c r="C115" s="6" t="s">
        <v>238</v>
      </c>
      <c r="D115" s="7"/>
      <c r="E115" s="16"/>
    </row>
    <row r="116" spans="2:10" ht="36" customHeight="1" x14ac:dyDescent="0.2">
      <c r="B116" s="14" t="s">
        <v>102</v>
      </c>
      <c r="C116" s="8" t="s">
        <v>239</v>
      </c>
      <c r="D116" s="9" t="str">
        <f>IF(J116&gt;0,"",IF(I116&gt;0,"要改善",IF(H116&gt;0,"要検討","適正")))</f>
        <v/>
      </c>
      <c r="E116" s="17"/>
      <c r="G116" s="4">
        <f>COUNTIF(D117,"a")</f>
        <v>0</v>
      </c>
      <c r="H116" s="4">
        <f>COUNTIF(D117,"b")</f>
        <v>0</v>
      </c>
      <c r="I116" s="4">
        <f>COUNTIF(D117,"c")</f>
        <v>0</v>
      </c>
      <c r="J116" s="2">
        <f>COUNTIF(D117,"＜未選択＞")</f>
        <v>1</v>
      </c>
    </row>
    <row r="117" spans="2:10" ht="36" customHeight="1" x14ac:dyDescent="0.2">
      <c r="B117" s="15" t="s">
        <v>101</v>
      </c>
      <c r="C117" s="43" t="s">
        <v>240</v>
      </c>
      <c r="D117" s="30" t="s">
        <v>112</v>
      </c>
      <c r="E117" s="18"/>
    </row>
    <row r="118" spans="2:10" ht="36" customHeight="1" x14ac:dyDescent="0.2">
      <c r="B118" s="15" t="s">
        <v>242</v>
      </c>
      <c r="C118" s="2" t="s">
        <v>241</v>
      </c>
      <c r="D118" s="30" t="s">
        <v>112</v>
      </c>
      <c r="E118" s="22"/>
    </row>
    <row r="119" spans="2:10" ht="36" customHeight="1" x14ac:dyDescent="0.2">
      <c r="B119" s="15" t="s">
        <v>243</v>
      </c>
      <c r="C119" s="42" t="s">
        <v>244</v>
      </c>
      <c r="D119" s="30" t="s">
        <v>112</v>
      </c>
      <c r="E119" s="20"/>
    </row>
    <row r="120" spans="2:10" ht="36" customHeight="1" x14ac:dyDescent="0.2">
      <c r="B120" s="14" t="s">
        <v>103</v>
      </c>
      <c r="C120" s="8" t="s">
        <v>245</v>
      </c>
      <c r="D120" s="9" t="str">
        <f>IF(J120&gt;0,"",IF(I120&gt;0,"要改善",IF(H120&gt;0,"要検討","適正")))</f>
        <v/>
      </c>
      <c r="E120" s="17"/>
      <c r="G120" s="4">
        <f>COUNTIF(D121:D121,"a")</f>
        <v>0</v>
      </c>
      <c r="H120" s="4">
        <f>COUNTIF(D121:D121,"b")</f>
        <v>0</v>
      </c>
      <c r="I120" s="4">
        <f>COUNTIF(D121:D121,"c")</f>
        <v>0</v>
      </c>
      <c r="J120" s="2">
        <f>COUNTIF(D121:D121,"＜未選択＞")</f>
        <v>1</v>
      </c>
    </row>
    <row r="121" spans="2:10" ht="36" customHeight="1" x14ac:dyDescent="0.2">
      <c r="B121" s="15" t="s">
        <v>104</v>
      </c>
      <c r="C121" s="41" t="s">
        <v>246</v>
      </c>
      <c r="D121" s="30" t="s">
        <v>112</v>
      </c>
      <c r="E121" s="23"/>
    </row>
  </sheetData>
  <sheetProtection formatColumns="0" formatRows="0" selectLockedCells="1"/>
  <mergeCells count="4">
    <mergeCell ref="C3:D3"/>
    <mergeCell ref="C17:D17"/>
    <mergeCell ref="C45:D45"/>
    <mergeCell ref="C41:D41"/>
  </mergeCells>
  <phoneticPr fontId="1"/>
  <conditionalFormatting sqref="D5">
    <cfRule type="cellIs" dxfId="81" priority="119" operator="equal">
      <formula>"未評価の項目があります"</formula>
    </cfRule>
  </conditionalFormatting>
  <conditionalFormatting sqref="D6">
    <cfRule type="containsText" dxfId="80" priority="115" operator="containsText" text="＜未選択＞">
      <formula>NOT(ISERROR(SEARCH("＜未選択＞",D6)))</formula>
    </cfRule>
  </conditionalFormatting>
  <conditionalFormatting sqref="D7:D8">
    <cfRule type="containsText" dxfId="79" priority="114" operator="containsText" text="＜未選択＞">
      <formula>NOT(ISERROR(SEARCH("＜未選択＞",D7)))</formula>
    </cfRule>
  </conditionalFormatting>
  <conditionalFormatting sqref="D10">
    <cfRule type="containsText" dxfId="78" priority="112" operator="containsText" text="＜未選択＞">
      <formula>NOT(ISERROR(SEARCH("＜未選択＞",D10)))</formula>
    </cfRule>
  </conditionalFormatting>
  <conditionalFormatting sqref="D14 D16">
    <cfRule type="containsText" dxfId="77" priority="109" operator="containsText" text="＜未選択＞">
      <formula>NOT(ISERROR(SEARCH("＜未選択＞",D14)))</formula>
    </cfRule>
  </conditionalFormatting>
  <conditionalFormatting sqref="D18">
    <cfRule type="containsText" dxfId="76" priority="108" operator="containsText" text="＜未選択＞">
      <formula>NOT(ISERROR(SEARCH("＜未選択＞",D18)))</formula>
    </cfRule>
  </conditionalFormatting>
  <conditionalFormatting sqref="D22 D30">
    <cfRule type="containsText" dxfId="75" priority="107" operator="containsText" text="＜未選択＞">
      <formula>NOT(ISERROR(SEARCH("＜未選択＞",D22)))</formula>
    </cfRule>
  </conditionalFormatting>
  <conditionalFormatting sqref="D32:D33">
    <cfRule type="containsText" dxfId="74" priority="106" operator="containsText" text="＜未選択＞">
      <formula>NOT(ISERROR(SEARCH("＜未選択＞",D32)))</formula>
    </cfRule>
  </conditionalFormatting>
  <conditionalFormatting sqref="D35:D40">
    <cfRule type="containsText" dxfId="73" priority="105" operator="containsText" text="＜未選択＞">
      <formula>NOT(ISERROR(SEARCH("＜未選択＞",D35)))</formula>
    </cfRule>
  </conditionalFormatting>
  <conditionalFormatting sqref="D42 D44">
    <cfRule type="containsText" dxfId="72" priority="104" operator="containsText" text="＜未選択＞">
      <formula>NOT(ISERROR(SEARCH("＜未選択＞",D42)))</formula>
    </cfRule>
  </conditionalFormatting>
  <conditionalFormatting sqref="D47:D50">
    <cfRule type="containsText" dxfId="71" priority="103" operator="containsText" text="＜未選択＞">
      <formula>NOT(ISERROR(SEARCH("＜未選択＞",D47)))</formula>
    </cfRule>
  </conditionalFormatting>
  <conditionalFormatting sqref="D52:D54">
    <cfRule type="containsText" dxfId="70" priority="102" operator="containsText" text="＜未選択＞">
      <formula>NOT(ISERROR(SEARCH("＜未選択＞",D52)))</formula>
    </cfRule>
  </conditionalFormatting>
  <conditionalFormatting sqref="D56:D58">
    <cfRule type="containsText" dxfId="69" priority="101" operator="containsText" text="＜未選択＞">
      <formula>NOT(ISERROR(SEARCH("＜未選択＞",D56)))</formula>
    </cfRule>
  </conditionalFormatting>
  <conditionalFormatting sqref="D60 D62">
    <cfRule type="containsText" dxfId="68" priority="100" operator="containsText" text="＜未選択＞">
      <formula>NOT(ISERROR(SEARCH("＜未選択＞",D60)))</formula>
    </cfRule>
  </conditionalFormatting>
  <conditionalFormatting sqref="D64">
    <cfRule type="containsText" dxfId="67" priority="99" operator="containsText" text="＜未選択＞">
      <formula>NOT(ISERROR(SEARCH("＜未選択＞",D64)))</formula>
    </cfRule>
  </conditionalFormatting>
  <conditionalFormatting sqref="D43">
    <cfRule type="containsText" dxfId="66" priority="52" operator="containsText" text="＜未選択＞">
      <formula>NOT(ISERROR(SEARCH("＜未選択＞",D43)))</formula>
    </cfRule>
  </conditionalFormatting>
  <conditionalFormatting sqref="D19">
    <cfRule type="containsText" dxfId="65" priority="56" operator="containsText" text="＜未選択＞">
      <formula>NOT(ISERROR(SEARCH("＜未選択＞",D19)))</formula>
    </cfRule>
  </conditionalFormatting>
  <conditionalFormatting sqref="D9">
    <cfRule type="cellIs" dxfId="64" priority="84" operator="equal">
      <formula>"未評価の項目があります"</formula>
    </cfRule>
  </conditionalFormatting>
  <conditionalFormatting sqref="D13">
    <cfRule type="cellIs" dxfId="63" priority="83" operator="equal">
      <formula>"未評価の項目があります"</formula>
    </cfRule>
  </conditionalFormatting>
  <conditionalFormatting sqref="D21">
    <cfRule type="cellIs" dxfId="62" priority="81" operator="equal">
      <formula>"未評価の項目があります"</formula>
    </cfRule>
  </conditionalFormatting>
  <conditionalFormatting sqref="D31">
    <cfRule type="cellIs" dxfId="61" priority="80" operator="equal">
      <formula>"未評価の項目があります"</formula>
    </cfRule>
  </conditionalFormatting>
  <conditionalFormatting sqref="D34">
    <cfRule type="cellIs" dxfId="60" priority="79" operator="equal">
      <formula>"未評価の項目があります"</formula>
    </cfRule>
  </conditionalFormatting>
  <conditionalFormatting sqref="D51">
    <cfRule type="cellIs" dxfId="59" priority="76" operator="equal">
      <formula>"未評価の項目があります"</formula>
    </cfRule>
  </conditionalFormatting>
  <conditionalFormatting sqref="D59">
    <cfRule type="cellIs" dxfId="58" priority="74" operator="equal">
      <formula>"未評価の項目があります"</formula>
    </cfRule>
  </conditionalFormatting>
  <conditionalFormatting sqref="D63">
    <cfRule type="cellIs" dxfId="57" priority="73" operator="equal">
      <formula>"未評価の項目があります"</formula>
    </cfRule>
  </conditionalFormatting>
  <conditionalFormatting sqref="D67">
    <cfRule type="cellIs" dxfId="56" priority="71" operator="equal">
      <formula>"未評価の項目があります"</formula>
    </cfRule>
  </conditionalFormatting>
  <conditionalFormatting sqref="D71">
    <cfRule type="cellIs" dxfId="55" priority="70" operator="equal">
      <formula>"未評価の項目があります"</formula>
    </cfRule>
  </conditionalFormatting>
  <conditionalFormatting sqref="D90">
    <cfRule type="cellIs" dxfId="54" priority="69" operator="equal">
      <formula>"未評価の項目があります"</formula>
    </cfRule>
  </conditionalFormatting>
  <conditionalFormatting sqref="D82">
    <cfRule type="cellIs" dxfId="53" priority="68" operator="equal">
      <formula>"未評価の項目があります"</formula>
    </cfRule>
  </conditionalFormatting>
  <conditionalFormatting sqref="D74">
    <cfRule type="cellIs" dxfId="52" priority="67" operator="equal">
      <formula>"未評価の項目があります"</formula>
    </cfRule>
  </conditionalFormatting>
  <conditionalFormatting sqref="D94">
    <cfRule type="cellIs" dxfId="51" priority="66" operator="equal">
      <formula>"未評価の項目があります"</formula>
    </cfRule>
  </conditionalFormatting>
  <conditionalFormatting sqref="D99">
    <cfRule type="cellIs" dxfId="50" priority="65" operator="equal">
      <formula>"未評価の項目があります"</formula>
    </cfRule>
  </conditionalFormatting>
  <conditionalFormatting sqref="D103">
    <cfRule type="cellIs" dxfId="49" priority="64" operator="equal">
      <formula>"未評価の項目があります"</formula>
    </cfRule>
  </conditionalFormatting>
  <conditionalFormatting sqref="D108">
    <cfRule type="cellIs" dxfId="48" priority="63" operator="equal">
      <formula>"未評価の項目があります"</formula>
    </cfRule>
  </conditionalFormatting>
  <conditionalFormatting sqref="D112">
    <cfRule type="cellIs" dxfId="47" priority="62" operator="equal">
      <formula>"未評価の項目があります"</formula>
    </cfRule>
  </conditionalFormatting>
  <conditionalFormatting sqref="D116">
    <cfRule type="cellIs" dxfId="46" priority="61" operator="equal">
      <formula>"未評価の項目があります"</formula>
    </cfRule>
  </conditionalFormatting>
  <conditionalFormatting sqref="D120">
    <cfRule type="cellIs" dxfId="45" priority="60" operator="equal">
      <formula>"未評価の項目があります"</formula>
    </cfRule>
  </conditionalFormatting>
  <conditionalFormatting sqref="D11">
    <cfRule type="containsText" dxfId="44" priority="58" operator="containsText" text="＜未選択＞">
      <formula>NOT(ISERROR(SEARCH("＜未選択＞",D11)))</formula>
    </cfRule>
  </conditionalFormatting>
  <conditionalFormatting sqref="D15">
    <cfRule type="containsText" dxfId="43" priority="57" operator="containsText" text="＜未選択＞">
      <formula>NOT(ISERROR(SEARCH("＜未選択＞",D15)))</formula>
    </cfRule>
  </conditionalFormatting>
  <conditionalFormatting sqref="D23">
    <cfRule type="containsText" dxfId="42" priority="54" operator="containsText" text="＜未選択＞">
      <formula>NOT(ISERROR(SEARCH("＜未選択＞",D23)))</formula>
    </cfRule>
  </conditionalFormatting>
  <conditionalFormatting sqref="D24:D29">
    <cfRule type="containsText" dxfId="41" priority="53" operator="containsText" text="＜未選択＞">
      <formula>NOT(ISERROR(SEARCH("＜未選択＞",D24)))</formula>
    </cfRule>
  </conditionalFormatting>
  <conditionalFormatting sqref="D61">
    <cfRule type="containsText" dxfId="40" priority="51" operator="containsText" text="＜未選択＞">
      <formula>NOT(ISERROR(SEARCH("＜未選択＞",D61)))</formula>
    </cfRule>
  </conditionalFormatting>
  <conditionalFormatting sqref="D65">
    <cfRule type="containsText" dxfId="39" priority="50" operator="containsText" text="＜未選択＞">
      <formula>NOT(ISERROR(SEARCH("＜未選択＞",D65)))</formula>
    </cfRule>
  </conditionalFormatting>
  <conditionalFormatting sqref="D68:D69">
    <cfRule type="containsText" dxfId="38" priority="46" operator="containsText" text="＜未選択＞">
      <formula>NOT(ISERROR(SEARCH("＜未選択＞",D68)))</formula>
    </cfRule>
  </conditionalFormatting>
  <conditionalFormatting sqref="D70">
    <cfRule type="containsText" dxfId="37" priority="45" operator="containsText" text="＜未選択＞">
      <formula>NOT(ISERROR(SEARCH("＜未選択＞",D70)))</formula>
    </cfRule>
  </conditionalFormatting>
  <conditionalFormatting sqref="D72">
    <cfRule type="containsText" dxfId="36" priority="43" operator="containsText" text="＜未選択＞">
      <formula>NOT(ISERROR(SEARCH("＜未選択＞",D72)))</formula>
    </cfRule>
  </conditionalFormatting>
  <conditionalFormatting sqref="D73">
    <cfRule type="containsText" dxfId="35" priority="42" operator="containsText" text="＜未選択＞">
      <formula>NOT(ISERROR(SEARCH("＜未選択＞",D73)))</formula>
    </cfRule>
  </conditionalFormatting>
  <conditionalFormatting sqref="D75">
    <cfRule type="containsText" dxfId="34" priority="41" operator="containsText" text="＜未選択＞">
      <formula>NOT(ISERROR(SEARCH("＜未選択＞",D75)))</formula>
    </cfRule>
  </conditionalFormatting>
  <conditionalFormatting sqref="D76">
    <cfRule type="containsText" dxfId="33" priority="40" operator="containsText" text="＜未選択＞">
      <formula>NOT(ISERROR(SEARCH("＜未選択＞",D76)))</formula>
    </cfRule>
  </conditionalFormatting>
  <conditionalFormatting sqref="D77">
    <cfRule type="containsText" dxfId="32" priority="39" operator="containsText" text="＜未選択＞">
      <formula>NOT(ISERROR(SEARCH("＜未選択＞",D77)))</formula>
    </cfRule>
  </conditionalFormatting>
  <conditionalFormatting sqref="D78">
    <cfRule type="containsText" dxfId="31" priority="38" operator="containsText" text="＜未選択＞">
      <formula>NOT(ISERROR(SEARCH("＜未選択＞",D78)))</formula>
    </cfRule>
  </conditionalFormatting>
  <conditionalFormatting sqref="D79">
    <cfRule type="containsText" dxfId="30" priority="37" operator="containsText" text="＜未選択＞">
      <formula>NOT(ISERROR(SEARCH("＜未選択＞",D79)))</formula>
    </cfRule>
  </conditionalFormatting>
  <conditionalFormatting sqref="D80">
    <cfRule type="containsText" dxfId="29" priority="36" operator="containsText" text="＜未選択＞">
      <formula>NOT(ISERROR(SEARCH("＜未選択＞",D80)))</formula>
    </cfRule>
  </conditionalFormatting>
  <conditionalFormatting sqref="D81">
    <cfRule type="containsText" dxfId="28" priority="35" operator="containsText" text="＜未選択＞">
      <formula>NOT(ISERROR(SEARCH("＜未選択＞",D81)))</formula>
    </cfRule>
  </conditionalFormatting>
  <conditionalFormatting sqref="D83">
    <cfRule type="containsText" dxfId="27" priority="34" operator="containsText" text="＜未選択＞">
      <formula>NOT(ISERROR(SEARCH("＜未選択＞",D83)))</formula>
    </cfRule>
  </conditionalFormatting>
  <conditionalFormatting sqref="D84">
    <cfRule type="containsText" dxfId="26" priority="33" operator="containsText" text="＜未選択＞">
      <formula>NOT(ISERROR(SEARCH("＜未選択＞",D84)))</formula>
    </cfRule>
  </conditionalFormatting>
  <conditionalFormatting sqref="D85">
    <cfRule type="containsText" dxfId="25" priority="32" operator="containsText" text="＜未選択＞">
      <formula>NOT(ISERROR(SEARCH("＜未選択＞",D85)))</formula>
    </cfRule>
  </conditionalFormatting>
  <conditionalFormatting sqref="D86">
    <cfRule type="containsText" dxfId="24" priority="31" operator="containsText" text="＜未選択＞">
      <formula>NOT(ISERROR(SEARCH("＜未選択＞",D86)))</formula>
    </cfRule>
  </conditionalFormatting>
  <conditionalFormatting sqref="D87">
    <cfRule type="containsText" dxfId="23" priority="30" operator="containsText" text="＜未選択＞">
      <formula>NOT(ISERROR(SEARCH("＜未選択＞",D87)))</formula>
    </cfRule>
  </conditionalFormatting>
  <conditionalFormatting sqref="D88">
    <cfRule type="containsText" dxfId="22" priority="29" operator="containsText" text="＜未選択＞">
      <formula>NOT(ISERROR(SEARCH("＜未選択＞",D88)))</formula>
    </cfRule>
  </conditionalFormatting>
  <conditionalFormatting sqref="D89">
    <cfRule type="containsText" dxfId="21" priority="28" operator="containsText" text="＜未選択＞">
      <formula>NOT(ISERROR(SEARCH("＜未選択＞",D89)))</formula>
    </cfRule>
  </conditionalFormatting>
  <conditionalFormatting sqref="D91">
    <cfRule type="containsText" dxfId="20" priority="26" operator="containsText" text="＜未選択＞">
      <formula>NOT(ISERROR(SEARCH("＜未選択＞",D91)))</formula>
    </cfRule>
  </conditionalFormatting>
  <conditionalFormatting sqref="D92">
    <cfRule type="containsText" dxfId="19" priority="25" operator="containsText" text="＜未選択＞">
      <formula>NOT(ISERROR(SEARCH("＜未選択＞",D92)))</formula>
    </cfRule>
  </conditionalFormatting>
  <conditionalFormatting sqref="D95">
    <cfRule type="containsText" dxfId="18" priority="22" operator="containsText" text="＜未選択＞">
      <formula>NOT(ISERROR(SEARCH("＜未選択＞",D95)))</formula>
    </cfRule>
  </conditionalFormatting>
  <conditionalFormatting sqref="D96">
    <cfRule type="containsText" dxfId="17" priority="21" operator="containsText" text="＜未選択＞">
      <formula>NOT(ISERROR(SEARCH("＜未選択＞",D96)))</formula>
    </cfRule>
  </conditionalFormatting>
  <conditionalFormatting sqref="D97">
    <cfRule type="containsText" dxfId="16" priority="20" operator="containsText" text="＜未選択＞">
      <formula>NOT(ISERROR(SEARCH("＜未選択＞",D97)))</formula>
    </cfRule>
  </conditionalFormatting>
  <conditionalFormatting sqref="D98">
    <cfRule type="containsText" dxfId="15" priority="19" operator="containsText" text="＜未選択＞">
      <formula>NOT(ISERROR(SEARCH("＜未選択＞",D98)))</formula>
    </cfRule>
  </conditionalFormatting>
  <conditionalFormatting sqref="D100">
    <cfRule type="containsText" dxfId="14" priority="18" operator="containsText" text="＜未選択＞">
      <formula>NOT(ISERROR(SEARCH("＜未選択＞",D100)))</formula>
    </cfRule>
  </conditionalFormatting>
  <conditionalFormatting sqref="D101">
    <cfRule type="containsText" dxfId="13" priority="17" operator="containsText" text="＜未選択＞">
      <formula>NOT(ISERROR(SEARCH("＜未選択＞",D101)))</formula>
    </cfRule>
  </conditionalFormatting>
  <conditionalFormatting sqref="D104">
    <cfRule type="containsText" dxfId="12" priority="16" operator="containsText" text="＜未選択＞">
      <formula>NOT(ISERROR(SEARCH("＜未選択＞",D104)))</formula>
    </cfRule>
  </conditionalFormatting>
  <conditionalFormatting sqref="D105">
    <cfRule type="containsText" dxfId="11" priority="15" operator="containsText" text="＜未選択＞">
      <formula>NOT(ISERROR(SEARCH("＜未選択＞",D105)))</formula>
    </cfRule>
  </conditionalFormatting>
  <conditionalFormatting sqref="D106">
    <cfRule type="containsText" dxfId="10" priority="14" operator="containsText" text="＜未選択＞">
      <formula>NOT(ISERROR(SEARCH("＜未選択＞",D106)))</formula>
    </cfRule>
  </conditionalFormatting>
  <conditionalFormatting sqref="D107">
    <cfRule type="containsText" dxfId="9" priority="13" operator="containsText" text="＜未選択＞">
      <formula>NOT(ISERROR(SEARCH("＜未選択＞",D107)))</formula>
    </cfRule>
  </conditionalFormatting>
  <conditionalFormatting sqref="D109">
    <cfRule type="containsText" dxfId="8" priority="12" operator="containsText" text="＜未選択＞">
      <formula>NOT(ISERROR(SEARCH("＜未選択＞",D109)))</formula>
    </cfRule>
  </conditionalFormatting>
  <conditionalFormatting sqref="D110">
    <cfRule type="containsText" dxfId="7" priority="11" operator="containsText" text="＜未選択＞">
      <formula>NOT(ISERROR(SEARCH("＜未選択＞",D110)))</formula>
    </cfRule>
  </conditionalFormatting>
  <conditionalFormatting sqref="D111">
    <cfRule type="containsText" dxfId="6" priority="10" operator="containsText" text="＜未選択＞">
      <formula>NOT(ISERROR(SEARCH("＜未選択＞",D111)))</formula>
    </cfRule>
  </conditionalFormatting>
  <conditionalFormatting sqref="D113">
    <cfRule type="containsText" dxfId="5" priority="9" operator="containsText" text="＜未選択＞">
      <formula>NOT(ISERROR(SEARCH("＜未選択＞",D113)))</formula>
    </cfRule>
  </conditionalFormatting>
  <conditionalFormatting sqref="D114">
    <cfRule type="containsText" dxfId="4" priority="8" operator="containsText" text="＜未選択＞">
      <formula>NOT(ISERROR(SEARCH("＜未選択＞",D114)))</formula>
    </cfRule>
  </conditionalFormatting>
  <conditionalFormatting sqref="D117">
    <cfRule type="containsText" dxfId="3" priority="7" operator="containsText" text="＜未選択＞">
      <formula>NOT(ISERROR(SEARCH("＜未選択＞",D117)))</formula>
    </cfRule>
  </conditionalFormatting>
  <conditionalFormatting sqref="D121">
    <cfRule type="containsText" dxfId="2" priority="5" operator="containsText" text="＜未選択＞">
      <formula>NOT(ISERROR(SEARCH("＜未選択＞",D121)))</formula>
    </cfRule>
  </conditionalFormatting>
  <conditionalFormatting sqref="D119">
    <cfRule type="containsText" dxfId="1" priority="2" operator="containsText" text="＜未選択＞">
      <formula>NOT(ISERROR(SEARCH("＜未選択＞",D119)))</formula>
    </cfRule>
  </conditionalFormatting>
  <conditionalFormatting sqref="D118">
    <cfRule type="containsText" dxfId="0" priority="1" operator="containsText" text="＜未選択＞">
      <formula>NOT(ISERROR(SEARCH("＜未選択＞",D118)))</formula>
    </cfRule>
  </conditionalFormatting>
  <dataValidations count="1">
    <dataValidation type="list" allowBlank="1" showInputMessage="1" showErrorMessage="1" sqref="D12 D102">
      <formula1>小項目</formula1>
    </dataValidation>
  </dataValidations>
  <pageMargins left="0.25" right="0.25" top="0.75" bottom="0.75" header="0.3" footer="0.3"/>
  <pageSetup paperSize="9" scale="74" fitToHeight="0" orientation="portrait" r:id="rId1"/>
  <extLst>
    <ext xmlns:x14="http://schemas.microsoft.com/office/spreadsheetml/2009/9/main" uri="{CCE6A557-97BC-4b89-ADB6-D9C93CAAB3DF}">
      <x14:dataValidations xmlns:xm="http://schemas.microsoft.com/office/excel/2006/main" count="1">
        <x14:dataValidation type="list" showErrorMessage="1">
          <x14:formula1>
            <xm:f>Sheet3!$B$1:$B$4</xm:f>
          </x14:formula1>
          <xm:sqref>D6:D8 D60:D62 D10:D11 D14:D16 D18:D19 D32:D33 D42:D44 D35:D40 D52:D54 D56:D58 D47:D50 D121 D64:D65 D68:D70 D72:D73 D75:D81 D83:D89 D91:D92 D95:D98 D100:D101 D104:D107 D109:D111 D113:D114 D22:D30 D117:D119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G8" sqref="G8"/>
    </sheetView>
  </sheetViews>
  <sheetFormatPr defaultRowHeight="13" x14ac:dyDescent="0.2"/>
  <cols>
    <col min="2" max="2" width="9" style="1"/>
  </cols>
  <sheetData>
    <row r="1" spans="2:2" x14ac:dyDescent="0.2">
      <c r="B1" s="1" t="s">
        <v>112</v>
      </c>
    </row>
    <row r="2" spans="2:2" x14ac:dyDescent="0.2">
      <c r="B2" s="1" t="s">
        <v>105</v>
      </c>
    </row>
    <row r="3" spans="2:2" x14ac:dyDescent="0.2">
      <c r="B3" s="1" t="s">
        <v>106</v>
      </c>
    </row>
    <row r="4" spans="2:2" x14ac:dyDescent="0.2">
      <c r="B4" s="1" t="s">
        <v>111</v>
      </c>
    </row>
  </sheetData>
  <phoneticPr fontId="1"/>
  <dataValidations count="1">
    <dataValidation type="list" allowBlank="1" showInputMessage="1" showErrorMessage="1" sqref="E9:F9">
      <formula1>$A$1:$A$2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評価票</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nakayama</dc:creator>
  <cp:lastModifiedBy>T_KIMURA_PHA</cp:lastModifiedBy>
  <cp:lastPrinted>2020-06-30T01:03:16Z</cp:lastPrinted>
  <dcterms:created xsi:type="dcterms:W3CDTF">2018-03-05T23:42:53Z</dcterms:created>
  <dcterms:modified xsi:type="dcterms:W3CDTF">2021-11-01T06:40:46Z</dcterms:modified>
</cp:coreProperties>
</file>